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ra\Documents\"/>
    </mc:Choice>
  </mc:AlternateContent>
  <xr:revisionPtr revIDLastSave="0" documentId="8_{0F93C3FB-CC56-4F00-9454-22401BAE7CD8}" xr6:coauthVersionLast="45" xr6:coauthVersionMax="45" xr10:uidLastSave="{00000000-0000-0000-0000-000000000000}"/>
  <bookViews>
    <workbookView xWindow="105" yWindow="2730" windowWidth="28695" windowHeight="11355" xr2:uid="{F62156EF-9E51-411D-9A2B-8D2FFD59EC43}"/>
  </bookViews>
  <sheets>
    <sheet name="21.06.2021." sheetId="1" r:id="rId1"/>
  </sheets>
  <definedNames>
    <definedName name="_xlnm._FilterDatabase" localSheetId="0" hidden="1">'21.06.2021.'!$A$37:$AN$38</definedName>
    <definedName name="_xlnm.Print_Area" localSheetId="0">'21.06.2021.'!$A$1:$AZ$82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3" i="1" l="1"/>
  <c r="AD33" i="1"/>
  <c r="AC33" i="1"/>
  <c r="AB33" i="1"/>
  <c r="AW33" i="1"/>
  <c r="AV33" i="1"/>
  <c r="AU33" i="1"/>
  <c r="AT33" i="1"/>
  <c r="AS33" i="1"/>
  <c r="AR33" i="1"/>
  <c r="AQ33" i="1"/>
  <c r="AP33" i="1"/>
  <c r="AO33" i="1"/>
  <c r="AN33" i="1"/>
  <c r="AL33" i="1"/>
  <c r="AK33" i="1"/>
  <c r="AJ33" i="1"/>
  <c r="AI33" i="1"/>
  <c r="AH33" i="1"/>
  <c r="AF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X32" i="1"/>
  <c r="AM32" i="1"/>
  <c r="AG32" i="1"/>
  <c r="AM31" i="1"/>
  <c r="AG31" i="1"/>
  <c r="AM30" i="1"/>
  <c r="AG30" i="1"/>
  <c r="AM29" i="1"/>
  <c r="AG29" i="1"/>
  <c r="AM28" i="1"/>
  <c r="AG28" i="1"/>
  <c r="AM27" i="1"/>
  <c r="AG27" i="1"/>
  <c r="AM26" i="1"/>
  <c r="AG26" i="1"/>
  <c r="AM25" i="1"/>
  <c r="AG25" i="1"/>
  <c r="AM24" i="1"/>
  <c r="AG24" i="1"/>
  <c r="AM23" i="1"/>
  <c r="AG23" i="1"/>
  <c r="AM22" i="1"/>
  <c r="AG22" i="1"/>
  <c r="AX21" i="1"/>
  <c r="AM21" i="1"/>
  <c r="AG21" i="1"/>
  <c r="AX20" i="1"/>
  <c r="AM20" i="1"/>
  <c r="AG20" i="1"/>
  <c r="AX19" i="1"/>
  <c r="AM19" i="1"/>
  <c r="AG19" i="1"/>
  <c r="AX18" i="1"/>
  <c r="AM18" i="1"/>
  <c r="AG18" i="1"/>
  <c r="AX17" i="1"/>
  <c r="AM17" i="1"/>
  <c r="AG17" i="1"/>
  <c r="AX16" i="1"/>
  <c r="AM16" i="1"/>
  <c r="AG16" i="1"/>
  <c r="AX15" i="1"/>
  <c r="AM15" i="1"/>
  <c r="AG15" i="1"/>
  <c r="AX14" i="1"/>
  <c r="AM14" i="1"/>
  <c r="AG14" i="1"/>
  <c r="AX13" i="1"/>
  <c r="AM13" i="1"/>
  <c r="AG13" i="1"/>
  <c r="AX12" i="1"/>
  <c r="AM12" i="1"/>
  <c r="AG12" i="1"/>
  <c r="AX11" i="1"/>
  <c r="AM11" i="1"/>
  <c r="AG11" i="1"/>
  <c r="AX10" i="1"/>
  <c r="AM10" i="1"/>
  <c r="AG10" i="1"/>
  <c r="AX9" i="1"/>
  <c r="AM9" i="1"/>
  <c r="AG9" i="1"/>
  <c r="AX8" i="1"/>
  <c r="AM8" i="1"/>
  <c r="AG8" i="1"/>
  <c r="AX7" i="1"/>
  <c r="AM7" i="1"/>
  <c r="AG7" i="1"/>
  <c r="AX6" i="1"/>
  <c r="AM6" i="1"/>
  <c r="AG6" i="1"/>
  <c r="AX5" i="1"/>
  <c r="AM5" i="1"/>
  <c r="AG5" i="1"/>
  <c r="AX4" i="1"/>
  <c r="AM4" i="1"/>
  <c r="AG4" i="1"/>
  <c r="AX3" i="1"/>
  <c r="AM3" i="1"/>
  <c r="AG3" i="1"/>
  <c r="AY30" i="1" l="1"/>
  <c r="AZ30" i="1" s="1"/>
  <c r="AY22" i="1"/>
  <c r="AZ22" i="1" s="1"/>
  <c r="AY25" i="1"/>
  <c r="AZ25" i="1" s="1"/>
  <c r="AY31" i="1"/>
  <c r="AZ31" i="1" s="1"/>
  <c r="AY6" i="1"/>
  <c r="AZ6" i="1" s="1"/>
  <c r="AY28" i="1"/>
  <c r="AZ28" i="1" s="1"/>
  <c r="AY18" i="1"/>
  <c r="AZ18" i="1" s="1"/>
  <c r="AY29" i="1"/>
  <c r="AZ29" i="1" s="1"/>
  <c r="AX33" i="1"/>
  <c r="AY4" i="1"/>
  <c r="AZ4" i="1" s="1"/>
  <c r="AY23" i="1"/>
  <c r="AZ23" i="1" s="1"/>
  <c r="AY15" i="1"/>
  <c r="AZ15" i="1" s="1"/>
  <c r="AY24" i="1"/>
  <c r="AZ24" i="1" s="1"/>
  <c r="AY8" i="1"/>
  <c r="AZ8" i="1" s="1"/>
  <c r="AY12" i="1"/>
  <c r="AZ12" i="1" s="1"/>
  <c r="AY16" i="1"/>
  <c r="AZ16" i="1" s="1"/>
  <c r="AY21" i="1"/>
  <c r="AZ21" i="1" s="1"/>
  <c r="AY17" i="1"/>
  <c r="AZ17" i="1" s="1"/>
  <c r="AY27" i="1"/>
  <c r="AZ27" i="1" s="1"/>
  <c r="AY19" i="1"/>
  <c r="AZ19" i="1" s="1"/>
  <c r="AY20" i="1"/>
  <c r="AZ20" i="1" s="1"/>
  <c r="AY5" i="1"/>
  <c r="AZ5" i="1" s="1"/>
  <c r="AY9" i="1"/>
  <c r="AZ9" i="1" s="1"/>
  <c r="AY13" i="1"/>
  <c r="AZ13" i="1" s="1"/>
  <c r="AY26" i="1"/>
  <c r="AZ26" i="1" s="1"/>
  <c r="AY14" i="1"/>
  <c r="AZ14" i="1" s="1"/>
  <c r="AY32" i="1"/>
  <c r="AZ32" i="1" s="1"/>
  <c r="AY11" i="1"/>
  <c r="AZ11" i="1" s="1"/>
  <c r="AY10" i="1"/>
  <c r="AZ10" i="1" s="1"/>
  <c r="AY7" i="1"/>
  <c r="AZ7" i="1" s="1"/>
  <c r="AG33" i="1"/>
  <c r="AY3" i="1"/>
  <c r="AM33" i="1"/>
  <c r="AY33" i="1" l="1"/>
  <c r="AZ3" i="1"/>
  <c r="AG38" i="1" s="1"/>
</calcChain>
</file>

<file path=xl/sharedStrings.xml><?xml version="1.0" encoding="utf-8"?>
<sst xmlns="http://schemas.openxmlformats.org/spreadsheetml/2006/main" count="207" uniqueCount="158">
  <si>
    <t>Saistību veids</t>
  </si>
  <si>
    <t>Galvojumi*</t>
  </si>
  <si>
    <r>
      <t xml:space="preserve">Citas saistības </t>
    </r>
    <r>
      <rPr>
        <sz val="12"/>
        <rFont val="Times New Roman"/>
        <family val="1"/>
        <charset val="186"/>
      </rPr>
      <t>*</t>
    </r>
  </si>
  <si>
    <t>KOPĀ SAISTĪBAS</t>
  </si>
  <si>
    <t>Saistību apjoms % no pamatbudžeta ieņēmumiem</t>
  </si>
  <si>
    <t>Gads/ projekti</t>
  </si>
  <si>
    <t>Projekts Nr.1</t>
  </si>
  <si>
    <t>Projekts Nr.2</t>
  </si>
  <si>
    <t>Projekts Nr.3</t>
  </si>
  <si>
    <t>Projekts Nr.4</t>
  </si>
  <si>
    <t>Projekts Nr.5</t>
  </si>
  <si>
    <t>Projekts Nr.6</t>
  </si>
  <si>
    <t>Projekts Nr.7</t>
  </si>
  <si>
    <t>Projekts Nr.8</t>
  </si>
  <si>
    <t>Projekts Nr.9</t>
  </si>
  <si>
    <t>Projekts Nr.10</t>
  </si>
  <si>
    <t>Projekts Nr.11</t>
  </si>
  <si>
    <t>Projekts Nr.12</t>
  </si>
  <si>
    <t>Projekts Nr.13</t>
  </si>
  <si>
    <t>Projekts Nr.14</t>
  </si>
  <si>
    <t>Projekts Nr.15</t>
  </si>
  <si>
    <t>Projekts Nr.16</t>
  </si>
  <si>
    <t>Projekts Nr.17</t>
  </si>
  <si>
    <t>Projekts Nr.18</t>
  </si>
  <si>
    <t>Projekts Nr.19</t>
  </si>
  <si>
    <t>Projekts Nr.20</t>
  </si>
  <si>
    <t>Projekts Nr.21</t>
  </si>
  <si>
    <t>Projekts Nr.22</t>
  </si>
  <si>
    <t>Projekts Nr.23</t>
  </si>
  <si>
    <t>Projekts Nr.24</t>
  </si>
  <si>
    <t>Projekts Nr.25</t>
  </si>
  <si>
    <t>Projekts Nr.26</t>
  </si>
  <si>
    <t>Projekts Nr.27</t>
  </si>
  <si>
    <t>Projekts Nr.28</t>
  </si>
  <si>
    <t>Kopā</t>
  </si>
  <si>
    <t>Līzings Nr.1</t>
  </si>
  <si>
    <t>Līzings Nr.2</t>
  </si>
  <si>
    <t>Līzings Nr.3</t>
  </si>
  <si>
    <t>Līzings Nr.4</t>
  </si>
  <si>
    <t>Līzings Nr.5</t>
  </si>
  <si>
    <t>Līzings Nr.6</t>
  </si>
  <si>
    <t>Līzings Nr.7</t>
  </si>
  <si>
    <t>Līzings Nr.8</t>
  </si>
  <si>
    <t>Līzings Nr.9</t>
  </si>
  <si>
    <t>Līzings Nr.10</t>
  </si>
  <si>
    <t>Pavisam kopā</t>
  </si>
  <si>
    <t>* kopējā atmaksājamā summa (pamatsumma + procentu maksājumi)</t>
  </si>
  <si>
    <t>Saistības % no 2021.gada budžeta :</t>
  </si>
  <si>
    <t>Līguma noslēgšanas datums</t>
  </si>
  <si>
    <t>Aizdevējs</t>
  </si>
  <si>
    <t>Projekta nosaukums</t>
  </si>
  <si>
    <r>
      <t>Aizņēmumi:</t>
    </r>
    <r>
      <rPr>
        <sz val="11"/>
        <rFont val="Times New Roman"/>
        <family val="1"/>
        <charset val="186"/>
      </rPr>
      <t xml:space="preserve">    </t>
    </r>
  </si>
  <si>
    <t>Projekts Nr. 1  -</t>
  </si>
  <si>
    <t>01.07.2019.</t>
  </si>
  <si>
    <t>LR Valsts kase</t>
  </si>
  <si>
    <t>Pārjaunojuma līgums investīciju projektu īstenošanai</t>
  </si>
  <si>
    <t>Projekts Nr. 2 -</t>
  </si>
  <si>
    <t>27.05.2016.</t>
  </si>
  <si>
    <t>Ludzas kultūras nama ēkas daļas atjaunošana, 2.posms</t>
  </si>
  <si>
    <t>Projekts Nr. 3 -</t>
  </si>
  <si>
    <t>27.06.2017.</t>
  </si>
  <si>
    <t xml:space="preserve">Ludzas vispārējās izglītības iestāžu mācību vides modernizācija </t>
  </si>
  <si>
    <t>Projekts Nr. 4 -</t>
  </si>
  <si>
    <t>30.09.2017.</t>
  </si>
  <si>
    <t>Lauku grants ceļu pārbūve uzņēmējdarbības attīstībai Ludzas novadā 1.kārta</t>
  </si>
  <si>
    <t>Projekts Nr. 5 -</t>
  </si>
  <si>
    <t>25.01.2018.</t>
  </si>
  <si>
    <t>SIA "Ludzas apsaimnielotājs"pamatkapitāla palielin.proj."Ūdenssaimniecības pak.att.Ludzas pilsētā"īsten.</t>
  </si>
  <si>
    <t>Projekts Nr. 6 -</t>
  </si>
  <si>
    <t>Infrastruktūras attīstība uzņēmējd. veicināšanai Ludzas, Kārsavas un Ciblas novados</t>
  </si>
  <si>
    <t>Projekts Nr. 7 -</t>
  </si>
  <si>
    <t>15.03.2018.</t>
  </si>
  <si>
    <t>Tehniskā projekta "Ludzas pilsētas ģimnāzijas peldbaseina būvniecība" izstrāde</t>
  </si>
  <si>
    <t>Projekts Nr. 8 -</t>
  </si>
  <si>
    <t>Sociālās aprūpes centra "Ludza" infrastruktūras pilnveidošana"</t>
  </si>
  <si>
    <t>Projekts Nr. 9 -</t>
  </si>
  <si>
    <t>18.04.2018.</t>
  </si>
  <si>
    <t>Lauku grants ceļu pārbūve uzņēmējdarbības attīstībai Ludzas novadā 2.kārta</t>
  </si>
  <si>
    <t>Projekts Nr. 10 -</t>
  </si>
  <si>
    <t>01.06.2018.</t>
  </si>
  <si>
    <t>Projekta "Rīteiropas vērtības" īstenošanai</t>
  </si>
  <si>
    <t>Projekts Nr. 11 -</t>
  </si>
  <si>
    <t>02.07.2018.</t>
  </si>
  <si>
    <t>Pašvaldības autotransporta iegāde</t>
  </si>
  <si>
    <t>Projekts Nr. 12 -</t>
  </si>
  <si>
    <t>10.08.2018.</t>
  </si>
  <si>
    <t>Ludzas novada Pildas pamatskolas ēkas energoefektivitātes paaugstināšana</t>
  </si>
  <si>
    <t>Projekts Nr. 13 -</t>
  </si>
  <si>
    <t>11.10.2018.</t>
  </si>
  <si>
    <t>Projekta "Inovatīva degradēto terotoriju reģenerācija pārrobežu reģionu ilgspēj.attīstībai" īstenošanai</t>
  </si>
  <si>
    <t>Projekts Nr. 14 -</t>
  </si>
  <si>
    <t>12.11.2018.</t>
  </si>
  <si>
    <t>Ludzas pilsētas ģimnāzijas peldbaseina būvniecība</t>
  </si>
  <si>
    <t>Projekts Nr. 15 -</t>
  </si>
  <si>
    <t>28.11.2018.</t>
  </si>
  <si>
    <t>Projekta "Transporta infrastruktūras attīstība Ludzas pilsētā" īstenošanai</t>
  </si>
  <si>
    <t>Projekts Nr. 16 -</t>
  </si>
  <si>
    <t>28.03.2019.</t>
  </si>
  <si>
    <t>Ieguldījumam SIA "Ludzas apsaimniekotājs" pamatkapitālā</t>
  </si>
  <si>
    <t>Projekts Nr. 17 -</t>
  </si>
  <si>
    <t>10.05.2019.</t>
  </si>
  <si>
    <t>Projekta "Ludzas vispārējās izglītības iestāžu mācību vides modernizācija" īstenošanai (baseina būvn.)</t>
  </si>
  <si>
    <t>Projekts Nr. 18 -</t>
  </si>
  <si>
    <t>23.10.2019.</t>
  </si>
  <si>
    <t>Projekta "Daudzfunkcionālā sociālo pakalpojumu centra izveide Ludzā" īsten.</t>
  </si>
  <si>
    <t>Projekts Nr. 19-</t>
  </si>
  <si>
    <t>04.02.2020.</t>
  </si>
  <si>
    <t>Projekta "Siltumnīcefekta gāzu emisiju samaz. ar vied.apgaismoj.tehn.Ludzas pilsētā" īsten.</t>
  </si>
  <si>
    <t>Projekts Nr. 20 -</t>
  </si>
  <si>
    <t>03.08.2020.</t>
  </si>
  <si>
    <t>Projekta "A.Upīša un Peldu ielu posmu pārbūve Ludzā" īsten.</t>
  </si>
  <si>
    <t>Projekts Nr. 21 -</t>
  </si>
  <si>
    <t>18.09.2020.</t>
  </si>
  <si>
    <t>Projekta "Atbalstsienas un Kr.Barona ielas posma atjaunošana Ludzas pilsētā" īsten.</t>
  </si>
  <si>
    <t>Projekts Nr. 22 -</t>
  </si>
  <si>
    <t>02.10.2020.</t>
  </si>
  <si>
    <t>Projekta "Videokonferenču zāles izveide Ludzas novada pašvaldībā" īsten.</t>
  </si>
  <si>
    <t>Projekts Nr. 23 -</t>
  </si>
  <si>
    <t>Projekta "J.Soikāna, Kārsavas, Smilšu un Miera ielas posmu pārbūve Ludzā" īsten.</t>
  </si>
  <si>
    <t>Projekts Nr. 24 -</t>
  </si>
  <si>
    <t>11.11.2020.</t>
  </si>
  <si>
    <t>Projekta "Krāslavas ielas posma pārbūve Ludzā" īsten.</t>
  </si>
  <si>
    <t>Projekts Nr. 25 -</t>
  </si>
  <si>
    <t>Projekta "Ludzas nov.Pildas pamatskolas telpu pārbūve, pielāgojot Pildas PII vajadzībām" īsten.</t>
  </si>
  <si>
    <t>Projekts Nr. 26 -</t>
  </si>
  <si>
    <t>08.12.2020.</t>
  </si>
  <si>
    <t>Projekta "Uzņēmējdarbību veicinošās infrastr.aizveide rūpn.terit.atjaunoš. Ludzas pilsētā" īsten.</t>
  </si>
  <si>
    <t>Projekts Nr. 27-</t>
  </si>
  <si>
    <t>09.12.2020.</t>
  </si>
  <si>
    <t>Projekta "Inovatīvu atraktīvu metožu ieviešana pils.dabas objektu uzlabošanā…NATTOUR" īsten.</t>
  </si>
  <si>
    <t>Projekts Nr. 28 -</t>
  </si>
  <si>
    <t>30.04.2021.</t>
  </si>
  <si>
    <t>Galvojumi:</t>
  </si>
  <si>
    <t>Projekts Nr. 1 -</t>
  </si>
  <si>
    <t>13.11.2006.</t>
  </si>
  <si>
    <t>Finanšu ministrija</t>
  </si>
  <si>
    <t>Galvojums SIA "Austrumlatgales atkritumu apsaimniekošanas sabiedrība"</t>
  </si>
  <si>
    <t>20.05.2009.</t>
  </si>
  <si>
    <t>Galvojums SIA "Ludzas apsaimniekotājs" projekta "Ūdenssaimniecības attīstība Ludzā" īstenošanai</t>
  </si>
  <si>
    <t>27.12.2010.</t>
  </si>
  <si>
    <t>Galvojums SIA "Ludzas apsaimniekotājs" projekta "Ūdenssaimn. attīstība Ludzā" īstenošanai</t>
  </si>
  <si>
    <t>Ludzas novada domes priekšsēdētājs</t>
  </si>
  <si>
    <t>E.Mekšs</t>
  </si>
  <si>
    <t xml:space="preserve">                          </t>
  </si>
  <si>
    <t>Projekts Nr. 29-</t>
  </si>
  <si>
    <t>Projekts Nr. 30 -</t>
  </si>
  <si>
    <t>28.06.2021.</t>
  </si>
  <si>
    <t>Projekts Nr.29</t>
  </si>
  <si>
    <t>Projekts Nr.30</t>
  </si>
  <si>
    <t>Plānotais aizņēmums projekta "Ilžas tilta Pildas pagastā pārbūve" īsten.</t>
  </si>
  <si>
    <t>Plānotais aizņēmums projekta "Kanalizācijas tīkla būvniecība Martišu ciemā, Isnaudas pagastā " īsten.</t>
  </si>
  <si>
    <t>Plānotais galvojums SIA "Ludzas apsaimniekotājs" projekta "Ūdenssaimn. Pakalp.attīstība Ludzas pilsētā" īsten.</t>
  </si>
  <si>
    <t>30.06.2021.</t>
  </si>
  <si>
    <t>Projekts Nr.31</t>
  </si>
  <si>
    <t>Projekts Nr. 31 -</t>
  </si>
  <si>
    <t>30.07.2021.</t>
  </si>
  <si>
    <t>Plānotais aizņēmums projekta "Tilta pār Garbaru upi pārbūve, Klusā ielā Ludzā " īsten.</t>
  </si>
  <si>
    <r>
      <t xml:space="preserve">Pašvaldības pamatbudžeta ieņēmumi bez mērķdotācijām  uz </t>
    </r>
    <r>
      <rPr>
        <sz val="12"/>
        <color rgb="FFFF0000"/>
        <rFont val="Times New Roman"/>
        <family val="1"/>
        <charset val="186"/>
      </rPr>
      <t>21.06.2021.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</si>
</sst>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Arial"/>
      <family val="2"/>
      <charset val="186"/>
    </font>
    <font>
      <b/>
      <u/>
      <sz val="8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rgb="FF00B05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7" fillId="0" borderId="6" xfId="1" applyFont="1" applyBorder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/>
      <protection locked="0"/>
    </xf>
    <xf numFmtId="0" fontId="8" fillId="0" borderId="10" xfId="1" applyFont="1" applyBorder="1" applyAlignment="1" applyProtection="1">
      <alignment horizontal="center"/>
      <protection locked="0"/>
    </xf>
    <xf numFmtId="0" fontId="8" fillId="0" borderId="11" xfId="1" applyFont="1" applyBorder="1" applyAlignment="1" applyProtection="1">
      <alignment horizontal="center"/>
      <protection locked="0"/>
    </xf>
    <xf numFmtId="0" fontId="8" fillId="0" borderId="12" xfId="1" applyFont="1" applyBorder="1" applyAlignment="1" applyProtection="1">
      <alignment horizontal="center"/>
      <protection locked="0"/>
    </xf>
    <xf numFmtId="0" fontId="8" fillId="2" borderId="13" xfId="1" applyFont="1" applyFill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/>
      <protection locked="0"/>
    </xf>
    <xf numFmtId="0" fontId="8" fillId="3" borderId="14" xfId="1" applyFont="1" applyFill="1" applyBorder="1" applyAlignment="1">
      <alignment horizontal="center"/>
    </xf>
    <xf numFmtId="0" fontId="8" fillId="0" borderId="13" xfId="1" applyFont="1" applyBorder="1" applyProtection="1">
      <protection locked="0"/>
    </xf>
    <xf numFmtId="0" fontId="8" fillId="0" borderId="0" xfId="1" applyFont="1" applyProtection="1">
      <protection locked="0"/>
    </xf>
    <xf numFmtId="0" fontId="8" fillId="0" borderId="15" xfId="1" applyFont="1" applyBorder="1" applyAlignment="1" applyProtection="1">
      <alignment horizontal="center"/>
      <protection locked="0"/>
    </xf>
    <xf numFmtId="164" fontId="8" fillId="0" borderId="13" xfId="1" applyNumberFormat="1" applyFont="1" applyBorder="1" applyProtection="1">
      <protection locked="0"/>
    </xf>
    <xf numFmtId="0" fontId="10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8" fillId="0" borderId="0" xfId="1" applyFont="1"/>
    <xf numFmtId="0" fontId="11" fillId="0" borderId="0" xfId="1" applyFont="1" applyProtection="1">
      <protection locked="0"/>
    </xf>
    <xf numFmtId="0" fontId="3" fillId="0" borderId="0" xfId="1" applyFont="1"/>
    <xf numFmtId="0" fontId="3" fillId="0" borderId="0" xfId="1" applyFont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3" fillId="3" borderId="19" xfId="1" applyFont="1" applyFill="1" applyBorder="1" applyAlignment="1" applyProtection="1">
      <alignment wrapText="1"/>
      <protection locked="0"/>
    </xf>
    <xf numFmtId="0" fontId="1" fillId="0" borderId="0" xfId="1" applyAlignment="1">
      <alignment wrapText="1"/>
    </xf>
    <xf numFmtId="0" fontId="13" fillId="0" borderId="0" xfId="1" applyFont="1"/>
    <xf numFmtId="0" fontId="3" fillId="0" borderId="0" xfId="1" applyFont="1" applyAlignment="1" applyProtection="1">
      <alignment wrapText="1"/>
      <protection locked="0"/>
    </xf>
    <xf numFmtId="0" fontId="1" fillId="0" borderId="0" xfId="1" applyAlignment="1">
      <alignment horizontal="right" wrapText="1"/>
    </xf>
    <xf numFmtId="0" fontId="3" fillId="0" borderId="0" xfId="1" applyFont="1" applyAlignment="1" applyProtection="1">
      <alignment horizontal="right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center" wrapText="1"/>
    </xf>
    <xf numFmtId="0" fontId="8" fillId="0" borderId="0" xfId="1" applyFont="1" applyAlignment="1" applyProtection="1">
      <alignment horizontal="left"/>
      <protection locked="0"/>
    </xf>
    <xf numFmtId="0" fontId="1" fillId="0" borderId="0" xfId="1" applyAlignment="1">
      <alignment horizontal="center"/>
    </xf>
    <xf numFmtId="0" fontId="1" fillId="0" borderId="0" xfId="1"/>
    <xf numFmtId="0" fontId="10" fillId="0" borderId="0" xfId="1" applyFont="1" applyProtection="1">
      <protection locked="0"/>
    </xf>
    <xf numFmtId="0" fontId="16" fillId="0" borderId="0" xfId="1" applyFont="1" applyAlignment="1">
      <alignment horizontal="center" wrapText="1"/>
    </xf>
    <xf numFmtId="0" fontId="8" fillId="0" borderId="20" xfId="1" applyFont="1" applyBorder="1" applyAlignment="1" applyProtection="1">
      <alignment horizontal="left"/>
      <protection locked="0"/>
    </xf>
    <xf numFmtId="0" fontId="17" fillId="0" borderId="0" xfId="1" applyFont="1" applyAlignment="1" applyProtection="1">
      <alignment horizontal="left"/>
      <protection locked="0"/>
    </xf>
    <xf numFmtId="0" fontId="17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18" fillId="0" borderId="20" xfId="1" applyFont="1" applyBorder="1" applyAlignment="1" applyProtection="1">
      <alignment horizontal="left"/>
      <protection locked="0"/>
    </xf>
    <xf numFmtId="0" fontId="18" fillId="0" borderId="0" xfId="1" applyFont="1" applyProtection="1"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0" xfId="1" applyFont="1" applyAlignment="1" applyProtection="1">
      <alignment horizontal="left"/>
      <protection locked="0"/>
    </xf>
    <xf numFmtId="0" fontId="18" fillId="0" borderId="17" xfId="1" applyFont="1" applyBorder="1" applyAlignment="1" applyProtection="1">
      <alignment horizontal="left"/>
      <protection locked="0"/>
    </xf>
    <xf numFmtId="0" fontId="8" fillId="0" borderId="17" xfId="1" applyFont="1" applyBorder="1" applyAlignment="1" applyProtection="1">
      <alignment horizontal="left"/>
      <protection locked="0"/>
    </xf>
    <xf numFmtId="14" fontId="18" fillId="0" borderId="0" xfId="1" applyNumberFormat="1" applyFont="1" applyAlignment="1" applyProtection="1">
      <alignment horizontal="center" wrapText="1"/>
      <protection locked="0"/>
    </xf>
    <xf numFmtId="0" fontId="18" fillId="0" borderId="0" xfId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14" xfId="1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14" fontId="9" fillId="0" borderId="0" xfId="1" applyNumberFormat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wrapText="1"/>
      <protection locked="0"/>
    </xf>
    <xf numFmtId="0" fontId="19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19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/>
      <protection locked="0"/>
    </xf>
    <xf numFmtId="0" fontId="4" fillId="0" borderId="1" xfId="1" applyFont="1" applyBorder="1" applyAlignment="1">
      <alignment horizontal="center" vertical="center" wrapText="1"/>
    </xf>
    <xf numFmtId="0" fontId="1" fillId="0" borderId="9" xfId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right" wrapText="1"/>
      <protection locked="0"/>
    </xf>
    <xf numFmtId="0" fontId="1" fillId="0" borderId="0" xfId="1" applyAlignment="1">
      <alignment horizontal="right" wrapText="1"/>
    </xf>
    <xf numFmtId="0" fontId="12" fillId="3" borderId="16" xfId="1" applyFont="1" applyFill="1" applyBorder="1" applyAlignment="1" applyProtection="1">
      <alignment horizontal="left" wrapText="1"/>
      <protection locked="0"/>
    </xf>
    <xf numFmtId="0" fontId="12" fillId="3" borderId="17" xfId="1" applyFont="1" applyFill="1" applyBorder="1" applyAlignment="1" applyProtection="1">
      <alignment horizontal="left" wrapText="1"/>
      <protection locked="0"/>
    </xf>
    <xf numFmtId="0" fontId="12" fillId="3" borderId="18" xfId="1" applyFont="1" applyFill="1" applyBorder="1" applyAlignment="1" applyProtection="1">
      <alignment horizontal="left" wrapText="1"/>
      <protection locked="0"/>
    </xf>
    <xf numFmtId="14" fontId="8" fillId="0" borderId="17" xfId="1" applyNumberFormat="1" applyFont="1" applyBorder="1" applyAlignment="1" applyProtection="1">
      <alignment horizontal="center" wrapText="1"/>
      <protection locked="0"/>
    </xf>
    <xf numFmtId="0" fontId="8" fillId="0" borderId="17" xfId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3" fillId="3" borderId="16" xfId="1" applyFont="1" applyFill="1" applyBorder="1" applyAlignment="1" applyProtection="1">
      <alignment horizontal="left" wrapText="1"/>
      <protection locked="0"/>
    </xf>
    <xf numFmtId="0" fontId="3" fillId="3" borderId="17" xfId="1" applyFont="1" applyFill="1" applyBorder="1" applyAlignment="1" applyProtection="1">
      <alignment horizontal="left" wrapText="1"/>
      <protection locked="0"/>
    </xf>
    <xf numFmtId="0" fontId="3" fillId="3" borderId="18" xfId="1" applyFont="1" applyFill="1" applyBorder="1" applyAlignment="1" applyProtection="1">
      <alignment horizontal="left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wrapText="1"/>
      <protection locked="0"/>
    </xf>
    <xf numFmtId="0" fontId="8" fillId="0" borderId="14" xfId="1" applyFont="1" applyBorder="1" applyAlignment="1" applyProtection="1">
      <alignment horizontal="center"/>
      <protection locked="0"/>
    </xf>
  </cellXfs>
  <cellStyles count="2">
    <cellStyle name="Normal 2" xfId="1" xr:uid="{4ADBD568-EB69-40F9-9515-E2B0B310C79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CE39-C35B-4061-AA94-C4FE88A3D6E0}">
  <dimension ref="A1:BA89"/>
  <sheetViews>
    <sheetView showGridLines="0" showZeros="0" tabSelected="1" topLeftCell="M1" zoomScaleNormal="100" workbookViewId="0">
      <selection activeCell="AY38" sqref="AY38"/>
    </sheetView>
  </sheetViews>
  <sheetFormatPr defaultRowHeight="15.75" x14ac:dyDescent="0.25"/>
  <cols>
    <col min="1" max="1" width="13.28515625" style="2" customWidth="1"/>
    <col min="2" max="2" width="8.7109375" style="2" customWidth="1"/>
    <col min="3" max="7" width="7.7109375" style="2" customWidth="1"/>
    <col min="8" max="8" width="8.7109375" style="2" customWidth="1"/>
    <col min="9" max="9" width="7.7109375" style="2" customWidth="1"/>
    <col min="10" max="10" width="8.85546875" style="2" customWidth="1"/>
    <col min="11" max="12" width="7.7109375" style="2" customWidth="1"/>
    <col min="13" max="13" width="8.7109375" style="2" customWidth="1"/>
    <col min="14" max="14" width="7.7109375" style="2" customWidth="1"/>
    <col min="15" max="16" width="7.85546875" style="2" customWidth="1"/>
    <col min="17" max="17" width="9.85546875" style="2" customWidth="1"/>
    <col min="18" max="18" width="9.28515625" style="2" customWidth="1"/>
    <col min="19" max="19" width="9" style="2" customWidth="1"/>
    <col min="20" max="20" width="9.140625" style="2" customWidth="1"/>
    <col min="21" max="22" width="7.85546875" style="2" customWidth="1"/>
    <col min="23" max="23" width="8.7109375" style="2" customWidth="1"/>
    <col min="24" max="24" width="9" style="2" customWidth="1"/>
    <col min="25" max="26" width="9.140625" style="2" customWidth="1"/>
    <col min="27" max="32" width="9.28515625" style="2" customWidth="1"/>
    <col min="33" max="33" width="10.42578125" style="2" customWidth="1"/>
    <col min="34" max="37" width="9.28515625" style="9" customWidth="1"/>
    <col min="38" max="38" width="9.28515625" style="9" hidden="1" customWidth="1"/>
    <col min="39" max="39" width="10.85546875" style="2" customWidth="1"/>
    <col min="40" max="48" width="7.28515625" style="2" hidden="1" customWidth="1"/>
    <col min="49" max="49" width="7.7109375" style="2" hidden="1" customWidth="1"/>
    <col min="50" max="50" width="6.7109375" style="2" hidden="1" customWidth="1"/>
    <col min="51" max="51" width="10.140625" style="2" customWidth="1"/>
    <col min="52" max="52" width="12" style="32" customWidth="1"/>
    <col min="53" max="53" width="9.140625" style="32"/>
    <col min="54" max="54" width="12" style="2" customWidth="1"/>
    <col min="55" max="55" width="12.7109375" style="2" customWidth="1"/>
    <col min="56" max="58" width="9.140625" style="2"/>
    <col min="59" max="59" width="10" style="2" customWidth="1"/>
    <col min="60" max="240" width="9.140625" style="2"/>
    <col min="241" max="241" width="13.85546875" style="2" customWidth="1"/>
    <col min="242" max="252" width="7.7109375" style="2" customWidth="1"/>
    <col min="253" max="253" width="9.42578125" style="2" customWidth="1"/>
    <col min="254" max="257" width="7.7109375" style="2" customWidth="1"/>
    <col min="258" max="258" width="10" style="2" customWidth="1"/>
    <col min="259" max="262" width="9.42578125" style="2" customWidth="1"/>
    <col min="263" max="275" width="7.85546875" style="2" customWidth="1"/>
    <col min="276" max="276" width="9.140625" style="2" customWidth="1"/>
    <col min="277" max="278" width="7.85546875" style="2" customWidth="1"/>
    <col min="279" max="285" width="9.140625" style="2" customWidth="1"/>
    <col min="286" max="286" width="10.42578125" style="2" customWidth="1"/>
    <col min="287" max="290" width="9.28515625" style="2" customWidth="1"/>
    <col min="291" max="292" width="9.140625" style="2" customWidth="1"/>
    <col min="293" max="293" width="11" style="2" customWidth="1"/>
    <col min="294" max="300" width="7.28515625" style="2" customWidth="1"/>
    <col min="301" max="303" width="9.140625" style="2" customWidth="1"/>
    <col min="304" max="304" width="6.7109375" style="2" customWidth="1"/>
    <col min="305" max="305" width="10.140625" style="2" customWidth="1"/>
    <col min="306" max="306" width="12" style="2" customWidth="1"/>
    <col min="307" max="309" width="9.140625" style="2"/>
    <col min="310" max="310" width="12" style="2" customWidth="1"/>
    <col min="311" max="311" width="12.7109375" style="2" customWidth="1"/>
    <col min="312" max="314" width="9.140625" style="2"/>
    <col min="315" max="315" width="10" style="2" customWidth="1"/>
    <col min="316" max="496" width="9.140625" style="2"/>
    <col min="497" max="497" width="13.85546875" style="2" customWidth="1"/>
    <col min="498" max="508" width="7.7109375" style="2" customWidth="1"/>
    <col min="509" max="509" width="9.42578125" style="2" customWidth="1"/>
    <col min="510" max="513" width="7.7109375" style="2" customWidth="1"/>
    <col min="514" max="514" width="10" style="2" customWidth="1"/>
    <col min="515" max="518" width="9.42578125" style="2" customWidth="1"/>
    <col min="519" max="531" width="7.85546875" style="2" customWidth="1"/>
    <col min="532" max="532" width="9.140625" style="2" customWidth="1"/>
    <col min="533" max="534" width="7.85546875" style="2" customWidth="1"/>
    <col min="535" max="541" width="9.140625" style="2" customWidth="1"/>
    <col min="542" max="542" width="10.42578125" style="2" customWidth="1"/>
    <col min="543" max="546" width="9.28515625" style="2" customWidth="1"/>
    <col min="547" max="548" width="9.140625" style="2" customWidth="1"/>
    <col min="549" max="549" width="11" style="2" customWidth="1"/>
    <col min="550" max="556" width="7.28515625" style="2" customWidth="1"/>
    <col min="557" max="559" width="9.140625" style="2" customWidth="1"/>
    <col min="560" max="560" width="6.7109375" style="2" customWidth="1"/>
    <col min="561" max="561" width="10.140625" style="2" customWidth="1"/>
    <col min="562" max="562" width="12" style="2" customWidth="1"/>
    <col min="563" max="565" width="9.140625" style="2"/>
    <col min="566" max="566" width="12" style="2" customWidth="1"/>
    <col min="567" max="567" width="12.7109375" style="2" customWidth="1"/>
    <col min="568" max="570" width="9.140625" style="2"/>
    <col min="571" max="571" width="10" style="2" customWidth="1"/>
    <col min="572" max="752" width="9.140625" style="2"/>
    <col min="753" max="753" width="13.85546875" style="2" customWidth="1"/>
    <col min="754" max="764" width="7.7109375" style="2" customWidth="1"/>
    <col min="765" max="765" width="9.42578125" style="2" customWidth="1"/>
    <col min="766" max="769" width="7.7109375" style="2" customWidth="1"/>
    <col min="770" max="770" width="10" style="2" customWidth="1"/>
    <col min="771" max="774" width="9.42578125" style="2" customWidth="1"/>
    <col min="775" max="787" width="7.85546875" style="2" customWidth="1"/>
    <col min="788" max="788" width="9.140625" style="2" customWidth="1"/>
    <col min="789" max="790" width="7.85546875" style="2" customWidth="1"/>
    <col min="791" max="797" width="9.140625" style="2" customWidth="1"/>
    <col min="798" max="798" width="10.42578125" style="2" customWidth="1"/>
    <col min="799" max="802" width="9.28515625" style="2" customWidth="1"/>
    <col min="803" max="804" width="9.140625" style="2" customWidth="1"/>
    <col min="805" max="805" width="11" style="2" customWidth="1"/>
    <col min="806" max="812" width="7.28515625" style="2" customWidth="1"/>
    <col min="813" max="815" width="9.140625" style="2" customWidth="1"/>
    <col min="816" max="816" width="6.7109375" style="2" customWidth="1"/>
    <col min="817" max="817" width="10.140625" style="2" customWidth="1"/>
    <col min="818" max="818" width="12" style="2" customWidth="1"/>
    <col min="819" max="821" width="9.140625" style="2"/>
    <col min="822" max="822" width="12" style="2" customWidth="1"/>
    <col min="823" max="823" width="12.7109375" style="2" customWidth="1"/>
    <col min="824" max="826" width="9.140625" style="2"/>
    <col min="827" max="827" width="10" style="2" customWidth="1"/>
    <col min="828" max="1008" width="9.140625" style="2"/>
    <col min="1009" max="1009" width="13.85546875" style="2" customWidth="1"/>
    <col min="1010" max="1020" width="7.7109375" style="2" customWidth="1"/>
    <col min="1021" max="1021" width="9.42578125" style="2" customWidth="1"/>
    <col min="1022" max="1025" width="7.7109375" style="2" customWidth="1"/>
    <col min="1026" max="1026" width="10" style="2" customWidth="1"/>
    <col min="1027" max="1030" width="9.42578125" style="2" customWidth="1"/>
    <col min="1031" max="1043" width="7.85546875" style="2" customWidth="1"/>
    <col min="1044" max="1044" width="9.140625" style="2" customWidth="1"/>
    <col min="1045" max="1046" width="7.85546875" style="2" customWidth="1"/>
    <col min="1047" max="1053" width="9.140625" style="2" customWidth="1"/>
    <col min="1054" max="1054" width="10.42578125" style="2" customWidth="1"/>
    <col min="1055" max="1058" width="9.28515625" style="2" customWidth="1"/>
    <col min="1059" max="1060" width="9.140625" style="2" customWidth="1"/>
    <col min="1061" max="1061" width="11" style="2" customWidth="1"/>
    <col min="1062" max="1068" width="7.28515625" style="2" customWidth="1"/>
    <col min="1069" max="1071" width="9.140625" style="2" customWidth="1"/>
    <col min="1072" max="1072" width="6.7109375" style="2" customWidth="1"/>
    <col min="1073" max="1073" width="10.140625" style="2" customWidth="1"/>
    <col min="1074" max="1074" width="12" style="2" customWidth="1"/>
    <col min="1075" max="1077" width="9.140625" style="2"/>
    <col min="1078" max="1078" width="12" style="2" customWidth="1"/>
    <col min="1079" max="1079" width="12.7109375" style="2" customWidth="1"/>
    <col min="1080" max="1082" width="9.140625" style="2"/>
    <col min="1083" max="1083" width="10" style="2" customWidth="1"/>
    <col min="1084" max="1264" width="9.140625" style="2"/>
    <col min="1265" max="1265" width="13.85546875" style="2" customWidth="1"/>
    <col min="1266" max="1276" width="7.7109375" style="2" customWidth="1"/>
    <col min="1277" max="1277" width="9.42578125" style="2" customWidth="1"/>
    <col min="1278" max="1281" width="7.7109375" style="2" customWidth="1"/>
    <col min="1282" max="1282" width="10" style="2" customWidth="1"/>
    <col min="1283" max="1286" width="9.42578125" style="2" customWidth="1"/>
    <col min="1287" max="1299" width="7.85546875" style="2" customWidth="1"/>
    <col min="1300" max="1300" width="9.140625" style="2" customWidth="1"/>
    <col min="1301" max="1302" width="7.85546875" style="2" customWidth="1"/>
    <col min="1303" max="1309" width="9.140625" style="2" customWidth="1"/>
    <col min="1310" max="1310" width="10.42578125" style="2" customWidth="1"/>
    <col min="1311" max="1314" width="9.28515625" style="2" customWidth="1"/>
    <col min="1315" max="1316" width="9.140625" style="2" customWidth="1"/>
    <col min="1317" max="1317" width="11" style="2" customWidth="1"/>
    <col min="1318" max="1324" width="7.28515625" style="2" customWidth="1"/>
    <col min="1325" max="1327" width="9.140625" style="2" customWidth="1"/>
    <col min="1328" max="1328" width="6.7109375" style="2" customWidth="1"/>
    <col min="1329" max="1329" width="10.140625" style="2" customWidth="1"/>
    <col min="1330" max="1330" width="12" style="2" customWidth="1"/>
    <col min="1331" max="1333" width="9.140625" style="2"/>
    <col min="1334" max="1334" width="12" style="2" customWidth="1"/>
    <col min="1335" max="1335" width="12.7109375" style="2" customWidth="1"/>
    <col min="1336" max="1338" width="9.140625" style="2"/>
    <col min="1339" max="1339" width="10" style="2" customWidth="1"/>
    <col min="1340" max="1520" width="9.140625" style="2"/>
    <col min="1521" max="1521" width="13.85546875" style="2" customWidth="1"/>
    <col min="1522" max="1532" width="7.7109375" style="2" customWidth="1"/>
    <col min="1533" max="1533" width="9.42578125" style="2" customWidth="1"/>
    <col min="1534" max="1537" width="7.7109375" style="2" customWidth="1"/>
    <col min="1538" max="1538" width="10" style="2" customWidth="1"/>
    <col min="1539" max="1542" width="9.42578125" style="2" customWidth="1"/>
    <col min="1543" max="1555" width="7.85546875" style="2" customWidth="1"/>
    <col min="1556" max="1556" width="9.140625" style="2" customWidth="1"/>
    <col min="1557" max="1558" width="7.85546875" style="2" customWidth="1"/>
    <col min="1559" max="1565" width="9.140625" style="2" customWidth="1"/>
    <col min="1566" max="1566" width="10.42578125" style="2" customWidth="1"/>
    <col min="1567" max="1570" width="9.28515625" style="2" customWidth="1"/>
    <col min="1571" max="1572" width="9.140625" style="2" customWidth="1"/>
    <col min="1573" max="1573" width="11" style="2" customWidth="1"/>
    <col min="1574" max="1580" width="7.28515625" style="2" customWidth="1"/>
    <col min="1581" max="1583" width="9.140625" style="2" customWidth="1"/>
    <col min="1584" max="1584" width="6.7109375" style="2" customWidth="1"/>
    <col min="1585" max="1585" width="10.140625" style="2" customWidth="1"/>
    <col min="1586" max="1586" width="12" style="2" customWidth="1"/>
    <col min="1587" max="1589" width="9.140625" style="2"/>
    <col min="1590" max="1590" width="12" style="2" customWidth="1"/>
    <col min="1591" max="1591" width="12.7109375" style="2" customWidth="1"/>
    <col min="1592" max="1594" width="9.140625" style="2"/>
    <col min="1595" max="1595" width="10" style="2" customWidth="1"/>
    <col min="1596" max="1776" width="9.140625" style="2"/>
    <col min="1777" max="1777" width="13.85546875" style="2" customWidth="1"/>
    <col min="1778" max="1788" width="7.7109375" style="2" customWidth="1"/>
    <col min="1789" max="1789" width="9.42578125" style="2" customWidth="1"/>
    <col min="1790" max="1793" width="7.7109375" style="2" customWidth="1"/>
    <col min="1794" max="1794" width="10" style="2" customWidth="1"/>
    <col min="1795" max="1798" width="9.42578125" style="2" customWidth="1"/>
    <col min="1799" max="1811" width="7.85546875" style="2" customWidth="1"/>
    <col min="1812" max="1812" width="9.140625" style="2" customWidth="1"/>
    <col min="1813" max="1814" width="7.85546875" style="2" customWidth="1"/>
    <col min="1815" max="1821" width="9.140625" style="2" customWidth="1"/>
    <col min="1822" max="1822" width="10.42578125" style="2" customWidth="1"/>
    <col min="1823" max="1826" width="9.28515625" style="2" customWidth="1"/>
    <col min="1827" max="1828" width="9.140625" style="2" customWidth="1"/>
    <col min="1829" max="1829" width="11" style="2" customWidth="1"/>
    <col min="1830" max="1836" width="7.28515625" style="2" customWidth="1"/>
    <col min="1837" max="1839" width="9.140625" style="2" customWidth="1"/>
    <col min="1840" max="1840" width="6.7109375" style="2" customWidth="1"/>
    <col min="1841" max="1841" width="10.140625" style="2" customWidth="1"/>
    <col min="1842" max="1842" width="12" style="2" customWidth="1"/>
    <col min="1843" max="1845" width="9.140625" style="2"/>
    <col min="1846" max="1846" width="12" style="2" customWidth="1"/>
    <col min="1847" max="1847" width="12.7109375" style="2" customWidth="1"/>
    <col min="1848" max="1850" width="9.140625" style="2"/>
    <col min="1851" max="1851" width="10" style="2" customWidth="1"/>
    <col min="1852" max="2032" width="9.140625" style="2"/>
    <col min="2033" max="2033" width="13.85546875" style="2" customWidth="1"/>
    <col min="2034" max="2044" width="7.7109375" style="2" customWidth="1"/>
    <col min="2045" max="2045" width="9.42578125" style="2" customWidth="1"/>
    <col min="2046" max="2049" width="7.7109375" style="2" customWidth="1"/>
    <col min="2050" max="2050" width="10" style="2" customWidth="1"/>
    <col min="2051" max="2054" width="9.42578125" style="2" customWidth="1"/>
    <col min="2055" max="2067" width="7.85546875" style="2" customWidth="1"/>
    <col min="2068" max="2068" width="9.140625" style="2" customWidth="1"/>
    <col min="2069" max="2070" width="7.85546875" style="2" customWidth="1"/>
    <col min="2071" max="2077" width="9.140625" style="2" customWidth="1"/>
    <col min="2078" max="2078" width="10.42578125" style="2" customWidth="1"/>
    <col min="2079" max="2082" width="9.28515625" style="2" customWidth="1"/>
    <col min="2083" max="2084" width="9.140625" style="2" customWidth="1"/>
    <col min="2085" max="2085" width="11" style="2" customWidth="1"/>
    <col min="2086" max="2092" width="7.28515625" style="2" customWidth="1"/>
    <col min="2093" max="2095" width="9.140625" style="2" customWidth="1"/>
    <col min="2096" max="2096" width="6.7109375" style="2" customWidth="1"/>
    <col min="2097" max="2097" width="10.140625" style="2" customWidth="1"/>
    <col min="2098" max="2098" width="12" style="2" customWidth="1"/>
    <col min="2099" max="2101" width="9.140625" style="2"/>
    <col min="2102" max="2102" width="12" style="2" customWidth="1"/>
    <col min="2103" max="2103" width="12.7109375" style="2" customWidth="1"/>
    <col min="2104" max="2106" width="9.140625" style="2"/>
    <col min="2107" max="2107" width="10" style="2" customWidth="1"/>
    <col min="2108" max="2288" width="9.140625" style="2"/>
    <col min="2289" max="2289" width="13.85546875" style="2" customWidth="1"/>
    <col min="2290" max="2300" width="7.7109375" style="2" customWidth="1"/>
    <col min="2301" max="2301" width="9.42578125" style="2" customWidth="1"/>
    <col min="2302" max="2305" width="7.7109375" style="2" customWidth="1"/>
    <col min="2306" max="2306" width="10" style="2" customWidth="1"/>
    <col min="2307" max="2310" width="9.42578125" style="2" customWidth="1"/>
    <col min="2311" max="2323" width="7.85546875" style="2" customWidth="1"/>
    <col min="2324" max="2324" width="9.140625" style="2" customWidth="1"/>
    <col min="2325" max="2326" width="7.85546875" style="2" customWidth="1"/>
    <col min="2327" max="2333" width="9.140625" style="2" customWidth="1"/>
    <col min="2334" max="2334" width="10.42578125" style="2" customWidth="1"/>
    <col min="2335" max="2338" width="9.28515625" style="2" customWidth="1"/>
    <col min="2339" max="2340" width="9.140625" style="2" customWidth="1"/>
    <col min="2341" max="2341" width="11" style="2" customWidth="1"/>
    <col min="2342" max="2348" width="7.28515625" style="2" customWidth="1"/>
    <col min="2349" max="2351" width="9.140625" style="2" customWidth="1"/>
    <col min="2352" max="2352" width="6.7109375" style="2" customWidth="1"/>
    <col min="2353" max="2353" width="10.140625" style="2" customWidth="1"/>
    <col min="2354" max="2354" width="12" style="2" customWidth="1"/>
    <col min="2355" max="2357" width="9.140625" style="2"/>
    <col min="2358" max="2358" width="12" style="2" customWidth="1"/>
    <col min="2359" max="2359" width="12.7109375" style="2" customWidth="1"/>
    <col min="2360" max="2362" width="9.140625" style="2"/>
    <col min="2363" max="2363" width="10" style="2" customWidth="1"/>
    <col min="2364" max="2544" width="9.140625" style="2"/>
    <col min="2545" max="2545" width="13.85546875" style="2" customWidth="1"/>
    <col min="2546" max="2556" width="7.7109375" style="2" customWidth="1"/>
    <col min="2557" max="2557" width="9.42578125" style="2" customWidth="1"/>
    <col min="2558" max="2561" width="7.7109375" style="2" customWidth="1"/>
    <col min="2562" max="2562" width="10" style="2" customWidth="1"/>
    <col min="2563" max="2566" width="9.42578125" style="2" customWidth="1"/>
    <col min="2567" max="2579" width="7.85546875" style="2" customWidth="1"/>
    <col min="2580" max="2580" width="9.140625" style="2" customWidth="1"/>
    <col min="2581" max="2582" width="7.85546875" style="2" customWidth="1"/>
    <col min="2583" max="2589" width="9.140625" style="2" customWidth="1"/>
    <col min="2590" max="2590" width="10.42578125" style="2" customWidth="1"/>
    <col min="2591" max="2594" width="9.28515625" style="2" customWidth="1"/>
    <col min="2595" max="2596" width="9.140625" style="2" customWidth="1"/>
    <col min="2597" max="2597" width="11" style="2" customWidth="1"/>
    <col min="2598" max="2604" width="7.28515625" style="2" customWidth="1"/>
    <col min="2605" max="2607" width="9.140625" style="2" customWidth="1"/>
    <col min="2608" max="2608" width="6.7109375" style="2" customWidth="1"/>
    <col min="2609" max="2609" width="10.140625" style="2" customWidth="1"/>
    <col min="2610" max="2610" width="12" style="2" customWidth="1"/>
    <col min="2611" max="2613" width="9.140625" style="2"/>
    <col min="2614" max="2614" width="12" style="2" customWidth="1"/>
    <col min="2615" max="2615" width="12.7109375" style="2" customWidth="1"/>
    <col min="2616" max="2618" width="9.140625" style="2"/>
    <col min="2619" max="2619" width="10" style="2" customWidth="1"/>
    <col min="2620" max="2800" width="9.140625" style="2"/>
    <col min="2801" max="2801" width="13.85546875" style="2" customWidth="1"/>
    <col min="2802" max="2812" width="7.7109375" style="2" customWidth="1"/>
    <col min="2813" max="2813" width="9.42578125" style="2" customWidth="1"/>
    <col min="2814" max="2817" width="7.7109375" style="2" customWidth="1"/>
    <col min="2818" max="2818" width="10" style="2" customWidth="1"/>
    <col min="2819" max="2822" width="9.42578125" style="2" customWidth="1"/>
    <col min="2823" max="2835" width="7.85546875" style="2" customWidth="1"/>
    <col min="2836" max="2836" width="9.140625" style="2" customWidth="1"/>
    <col min="2837" max="2838" width="7.85546875" style="2" customWidth="1"/>
    <col min="2839" max="2845" width="9.140625" style="2" customWidth="1"/>
    <col min="2846" max="2846" width="10.42578125" style="2" customWidth="1"/>
    <col min="2847" max="2850" width="9.28515625" style="2" customWidth="1"/>
    <col min="2851" max="2852" width="9.140625" style="2" customWidth="1"/>
    <col min="2853" max="2853" width="11" style="2" customWidth="1"/>
    <col min="2854" max="2860" width="7.28515625" style="2" customWidth="1"/>
    <col min="2861" max="2863" width="9.140625" style="2" customWidth="1"/>
    <col min="2864" max="2864" width="6.7109375" style="2" customWidth="1"/>
    <col min="2865" max="2865" width="10.140625" style="2" customWidth="1"/>
    <col min="2866" max="2866" width="12" style="2" customWidth="1"/>
    <col min="2867" max="2869" width="9.140625" style="2"/>
    <col min="2870" max="2870" width="12" style="2" customWidth="1"/>
    <col min="2871" max="2871" width="12.7109375" style="2" customWidth="1"/>
    <col min="2872" max="2874" width="9.140625" style="2"/>
    <col min="2875" max="2875" width="10" style="2" customWidth="1"/>
    <col min="2876" max="3056" width="9.140625" style="2"/>
    <col min="3057" max="3057" width="13.85546875" style="2" customWidth="1"/>
    <col min="3058" max="3068" width="7.7109375" style="2" customWidth="1"/>
    <col min="3069" max="3069" width="9.42578125" style="2" customWidth="1"/>
    <col min="3070" max="3073" width="7.7109375" style="2" customWidth="1"/>
    <col min="3074" max="3074" width="10" style="2" customWidth="1"/>
    <col min="3075" max="3078" width="9.42578125" style="2" customWidth="1"/>
    <col min="3079" max="3091" width="7.85546875" style="2" customWidth="1"/>
    <col min="3092" max="3092" width="9.140625" style="2" customWidth="1"/>
    <col min="3093" max="3094" width="7.85546875" style="2" customWidth="1"/>
    <col min="3095" max="3101" width="9.140625" style="2" customWidth="1"/>
    <col min="3102" max="3102" width="10.42578125" style="2" customWidth="1"/>
    <col min="3103" max="3106" width="9.28515625" style="2" customWidth="1"/>
    <col min="3107" max="3108" width="9.140625" style="2" customWidth="1"/>
    <col min="3109" max="3109" width="11" style="2" customWidth="1"/>
    <col min="3110" max="3116" width="7.28515625" style="2" customWidth="1"/>
    <col min="3117" max="3119" width="9.140625" style="2" customWidth="1"/>
    <col min="3120" max="3120" width="6.7109375" style="2" customWidth="1"/>
    <col min="3121" max="3121" width="10.140625" style="2" customWidth="1"/>
    <col min="3122" max="3122" width="12" style="2" customWidth="1"/>
    <col min="3123" max="3125" width="9.140625" style="2"/>
    <col min="3126" max="3126" width="12" style="2" customWidth="1"/>
    <col min="3127" max="3127" width="12.7109375" style="2" customWidth="1"/>
    <col min="3128" max="3130" width="9.140625" style="2"/>
    <col min="3131" max="3131" width="10" style="2" customWidth="1"/>
    <col min="3132" max="3312" width="9.140625" style="2"/>
    <col min="3313" max="3313" width="13.85546875" style="2" customWidth="1"/>
    <col min="3314" max="3324" width="7.7109375" style="2" customWidth="1"/>
    <col min="3325" max="3325" width="9.42578125" style="2" customWidth="1"/>
    <col min="3326" max="3329" width="7.7109375" style="2" customWidth="1"/>
    <col min="3330" max="3330" width="10" style="2" customWidth="1"/>
    <col min="3331" max="3334" width="9.42578125" style="2" customWidth="1"/>
    <col min="3335" max="3347" width="7.85546875" style="2" customWidth="1"/>
    <col min="3348" max="3348" width="9.140625" style="2" customWidth="1"/>
    <col min="3349" max="3350" width="7.85546875" style="2" customWidth="1"/>
    <col min="3351" max="3357" width="9.140625" style="2" customWidth="1"/>
    <col min="3358" max="3358" width="10.42578125" style="2" customWidth="1"/>
    <col min="3359" max="3362" width="9.28515625" style="2" customWidth="1"/>
    <col min="3363" max="3364" width="9.140625" style="2" customWidth="1"/>
    <col min="3365" max="3365" width="11" style="2" customWidth="1"/>
    <col min="3366" max="3372" width="7.28515625" style="2" customWidth="1"/>
    <col min="3373" max="3375" width="9.140625" style="2" customWidth="1"/>
    <col min="3376" max="3376" width="6.7109375" style="2" customWidth="1"/>
    <col min="3377" max="3377" width="10.140625" style="2" customWidth="1"/>
    <col min="3378" max="3378" width="12" style="2" customWidth="1"/>
    <col min="3379" max="3381" width="9.140625" style="2"/>
    <col min="3382" max="3382" width="12" style="2" customWidth="1"/>
    <col min="3383" max="3383" width="12.7109375" style="2" customWidth="1"/>
    <col min="3384" max="3386" width="9.140625" style="2"/>
    <col min="3387" max="3387" width="10" style="2" customWidth="1"/>
    <col min="3388" max="3568" width="9.140625" style="2"/>
    <col min="3569" max="3569" width="13.85546875" style="2" customWidth="1"/>
    <col min="3570" max="3580" width="7.7109375" style="2" customWidth="1"/>
    <col min="3581" max="3581" width="9.42578125" style="2" customWidth="1"/>
    <col min="3582" max="3585" width="7.7109375" style="2" customWidth="1"/>
    <col min="3586" max="3586" width="10" style="2" customWidth="1"/>
    <col min="3587" max="3590" width="9.42578125" style="2" customWidth="1"/>
    <col min="3591" max="3603" width="7.85546875" style="2" customWidth="1"/>
    <col min="3604" max="3604" width="9.140625" style="2" customWidth="1"/>
    <col min="3605" max="3606" width="7.85546875" style="2" customWidth="1"/>
    <col min="3607" max="3613" width="9.140625" style="2" customWidth="1"/>
    <col min="3614" max="3614" width="10.42578125" style="2" customWidth="1"/>
    <col min="3615" max="3618" width="9.28515625" style="2" customWidth="1"/>
    <col min="3619" max="3620" width="9.140625" style="2" customWidth="1"/>
    <col min="3621" max="3621" width="11" style="2" customWidth="1"/>
    <col min="3622" max="3628" width="7.28515625" style="2" customWidth="1"/>
    <col min="3629" max="3631" width="9.140625" style="2" customWidth="1"/>
    <col min="3632" max="3632" width="6.7109375" style="2" customWidth="1"/>
    <col min="3633" max="3633" width="10.140625" style="2" customWidth="1"/>
    <col min="3634" max="3634" width="12" style="2" customWidth="1"/>
    <col min="3635" max="3637" width="9.140625" style="2"/>
    <col min="3638" max="3638" width="12" style="2" customWidth="1"/>
    <col min="3639" max="3639" width="12.7109375" style="2" customWidth="1"/>
    <col min="3640" max="3642" width="9.140625" style="2"/>
    <col min="3643" max="3643" width="10" style="2" customWidth="1"/>
    <col min="3644" max="3824" width="9.140625" style="2"/>
    <col min="3825" max="3825" width="13.85546875" style="2" customWidth="1"/>
    <col min="3826" max="3836" width="7.7109375" style="2" customWidth="1"/>
    <col min="3837" max="3837" width="9.42578125" style="2" customWidth="1"/>
    <col min="3838" max="3841" width="7.7109375" style="2" customWidth="1"/>
    <col min="3842" max="3842" width="10" style="2" customWidth="1"/>
    <col min="3843" max="3846" width="9.42578125" style="2" customWidth="1"/>
    <col min="3847" max="3859" width="7.85546875" style="2" customWidth="1"/>
    <col min="3860" max="3860" width="9.140625" style="2" customWidth="1"/>
    <col min="3861" max="3862" width="7.85546875" style="2" customWidth="1"/>
    <col min="3863" max="3869" width="9.140625" style="2" customWidth="1"/>
    <col min="3870" max="3870" width="10.42578125" style="2" customWidth="1"/>
    <col min="3871" max="3874" width="9.28515625" style="2" customWidth="1"/>
    <col min="3875" max="3876" width="9.140625" style="2" customWidth="1"/>
    <col min="3877" max="3877" width="11" style="2" customWidth="1"/>
    <col min="3878" max="3884" width="7.28515625" style="2" customWidth="1"/>
    <col min="3885" max="3887" width="9.140625" style="2" customWidth="1"/>
    <col min="3888" max="3888" width="6.7109375" style="2" customWidth="1"/>
    <col min="3889" max="3889" width="10.140625" style="2" customWidth="1"/>
    <col min="3890" max="3890" width="12" style="2" customWidth="1"/>
    <col min="3891" max="3893" width="9.140625" style="2"/>
    <col min="3894" max="3894" width="12" style="2" customWidth="1"/>
    <col min="3895" max="3895" width="12.7109375" style="2" customWidth="1"/>
    <col min="3896" max="3898" width="9.140625" style="2"/>
    <col min="3899" max="3899" width="10" style="2" customWidth="1"/>
    <col min="3900" max="4080" width="9.140625" style="2"/>
    <col min="4081" max="4081" width="13.85546875" style="2" customWidth="1"/>
    <col min="4082" max="4092" width="7.7109375" style="2" customWidth="1"/>
    <col min="4093" max="4093" width="9.42578125" style="2" customWidth="1"/>
    <col min="4094" max="4097" width="7.7109375" style="2" customWidth="1"/>
    <col min="4098" max="4098" width="10" style="2" customWidth="1"/>
    <col min="4099" max="4102" width="9.42578125" style="2" customWidth="1"/>
    <col min="4103" max="4115" width="7.85546875" style="2" customWidth="1"/>
    <col min="4116" max="4116" width="9.140625" style="2" customWidth="1"/>
    <col min="4117" max="4118" width="7.85546875" style="2" customWidth="1"/>
    <col min="4119" max="4125" width="9.140625" style="2" customWidth="1"/>
    <col min="4126" max="4126" width="10.42578125" style="2" customWidth="1"/>
    <col min="4127" max="4130" width="9.28515625" style="2" customWidth="1"/>
    <col min="4131" max="4132" width="9.140625" style="2" customWidth="1"/>
    <col min="4133" max="4133" width="11" style="2" customWidth="1"/>
    <col min="4134" max="4140" width="7.28515625" style="2" customWidth="1"/>
    <col min="4141" max="4143" width="9.140625" style="2" customWidth="1"/>
    <col min="4144" max="4144" width="6.7109375" style="2" customWidth="1"/>
    <col min="4145" max="4145" width="10.140625" style="2" customWidth="1"/>
    <col min="4146" max="4146" width="12" style="2" customWidth="1"/>
    <col min="4147" max="4149" width="9.140625" style="2"/>
    <col min="4150" max="4150" width="12" style="2" customWidth="1"/>
    <col min="4151" max="4151" width="12.7109375" style="2" customWidth="1"/>
    <col min="4152" max="4154" width="9.140625" style="2"/>
    <col min="4155" max="4155" width="10" style="2" customWidth="1"/>
    <col min="4156" max="4336" width="9.140625" style="2"/>
    <col min="4337" max="4337" width="13.85546875" style="2" customWidth="1"/>
    <col min="4338" max="4348" width="7.7109375" style="2" customWidth="1"/>
    <col min="4349" max="4349" width="9.42578125" style="2" customWidth="1"/>
    <col min="4350" max="4353" width="7.7109375" style="2" customWidth="1"/>
    <col min="4354" max="4354" width="10" style="2" customWidth="1"/>
    <col min="4355" max="4358" width="9.42578125" style="2" customWidth="1"/>
    <col min="4359" max="4371" width="7.85546875" style="2" customWidth="1"/>
    <col min="4372" max="4372" width="9.140625" style="2" customWidth="1"/>
    <col min="4373" max="4374" width="7.85546875" style="2" customWidth="1"/>
    <col min="4375" max="4381" width="9.140625" style="2" customWidth="1"/>
    <col min="4382" max="4382" width="10.42578125" style="2" customWidth="1"/>
    <col min="4383" max="4386" width="9.28515625" style="2" customWidth="1"/>
    <col min="4387" max="4388" width="9.140625" style="2" customWidth="1"/>
    <col min="4389" max="4389" width="11" style="2" customWidth="1"/>
    <col min="4390" max="4396" width="7.28515625" style="2" customWidth="1"/>
    <col min="4397" max="4399" width="9.140625" style="2" customWidth="1"/>
    <col min="4400" max="4400" width="6.7109375" style="2" customWidth="1"/>
    <col min="4401" max="4401" width="10.140625" style="2" customWidth="1"/>
    <col min="4402" max="4402" width="12" style="2" customWidth="1"/>
    <col min="4403" max="4405" width="9.140625" style="2"/>
    <col min="4406" max="4406" width="12" style="2" customWidth="1"/>
    <col min="4407" max="4407" width="12.7109375" style="2" customWidth="1"/>
    <col min="4408" max="4410" width="9.140625" style="2"/>
    <col min="4411" max="4411" width="10" style="2" customWidth="1"/>
    <col min="4412" max="4592" width="9.140625" style="2"/>
    <col min="4593" max="4593" width="13.85546875" style="2" customWidth="1"/>
    <col min="4594" max="4604" width="7.7109375" style="2" customWidth="1"/>
    <col min="4605" max="4605" width="9.42578125" style="2" customWidth="1"/>
    <col min="4606" max="4609" width="7.7109375" style="2" customWidth="1"/>
    <col min="4610" max="4610" width="10" style="2" customWidth="1"/>
    <col min="4611" max="4614" width="9.42578125" style="2" customWidth="1"/>
    <col min="4615" max="4627" width="7.85546875" style="2" customWidth="1"/>
    <col min="4628" max="4628" width="9.140625" style="2" customWidth="1"/>
    <col min="4629" max="4630" width="7.85546875" style="2" customWidth="1"/>
    <col min="4631" max="4637" width="9.140625" style="2" customWidth="1"/>
    <col min="4638" max="4638" width="10.42578125" style="2" customWidth="1"/>
    <col min="4639" max="4642" width="9.28515625" style="2" customWidth="1"/>
    <col min="4643" max="4644" width="9.140625" style="2" customWidth="1"/>
    <col min="4645" max="4645" width="11" style="2" customWidth="1"/>
    <col min="4646" max="4652" width="7.28515625" style="2" customWidth="1"/>
    <col min="4653" max="4655" width="9.140625" style="2" customWidth="1"/>
    <col min="4656" max="4656" width="6.7109375" style="2" customWidth="1"/>
    <col min="4657" max="4657" width="10.140625" style="2" customWidth="1"/>
    <col min="4658" max="4658" width="12" style="2" customWidth="1"/>
    <col min="4659" max="4661" width="9.140625" style="2"/>
    <col min="4662" max="4662" width="12" style="2" customWidth="1"/>
    <col min="4663" max="4663" width="12.7109375" style="2" customWidth="1"/>
    <col min="4664" max="4666" width="9.140625" style="2"/>
    <col min="4667" max="4667" width="10" style="2" customWidth="1"/>
    <col min="4668" max="4848" width="9.140625" style="2"/>
    <col min="4849" max="4849" width="13.85546875" style="2" customWidth="1"/>
    <col min="4850" max="4860" width="7.7109375" style="2" customWidth="1"/>
    <col min="4861" max="4861" width="9.42578125" style="2" customWidth="1"/>
    <col min="4862" max="4865" width="7.7109375" style="2" customWidth="1"/>
    <col min="4866" max="4866" width="10" style="2" customWidth="1"/>
    <col min="4867" max="4870" width="9.42578125" style="2" customWidth="1"/>
    <col min="4871" max="4883" width="7.85546875" style="2" customWidth="1"/>
    <col min="4884" max="4884" width="9.140625" style="2" customWidth="1"/>
    <col min="4885" max="4886" width="7.85546875" style="2" customWidth="1"/>
    <col min="4887" max="4893" width="9.140625" style="2" customWidth="1"/>
    <col min="4894" max="4894" width="10.42578125" style="2" customWidth="1"/>
    <col min="4895" max="4898" width="9.28515625" style="2" customWidth="1"/>
    <col min="4899" max="4900" width="9.140625" style="2" customWidth="1"/>
    <col min="4901" max="4901" width="11" style="2" customWidth="1"/>
    <col min="4902" max="4908" width="7.28515625" style="2" customWidth="1"/>
    <col min="4909" max="4911" width="9.140625" style="2" customWidth="1"/>
    <col min="4912" max="4912" width="6.7109375" style="2" customWidth="1"/>
    <col min="4913" max="4913" width="10.140625" style="2" customWidth="1"/>
    <col min="4914" max="4914" width="12" style="2" customWidth="1"/>
    <col min="4915" max="4917" width="9.140625" style="2"/>
    <col min="4918" max="4918" width="12" style="2" customWidth="1"/>
    <col min="4919" max="4919" width="12.7109375" style="2" customWidth="1"/>
    <col min="4920" max="4922" width="9.140625" style="2"/>
    <col min="4923" max="4923" width="10" style="2" customWidth="1"/>
    <col min="4924" max="5104" width="9.140625" style="2"/>
    <col min="5105" max="5105" width="13.85546875" style="2" customWidth="1"/>
    <col min="5106" max="5116" width="7.7109375" style="2" customWidth="1"/>
    <col min="5117" max="5117" width="9.42578125" style="2" customWidth="1"/>
    <col min="5118" max="5121" width="7.7109375" style="2" customWidth="1"/>
    <col min="5122" max="5122" width="10" style="2" customWidth="1"/>
    <col min="5123" max="5126" width="9.42578125" style="2" customWidth="1"/>
    <col min="5127" max="5139" width="7.85546875" style="2" customWidth="1"/>
    <col min="5140" max="5140" width="9.140625" style="2" customWidth="1"/>
    <col min="5141" max="5142" width="7.85546875" style="2" customWidth="1"/>
    <col min="5143" max="5149" width="9.140625" style="2" customWidth="1"/>
    <col min="5150" max="5150" width="10.42578125" style="2" customWidth="1"/>
    <col min="5151" max="5154" width="9.28515625" style="2" customWidth="1"/>
    <col min="5155" max="5156" width="9.140625" style="2" customWidth="1"/>
    <col min="5157" max="5157" width="11" style="2" customWidth="1"/>
    <col min="5158" max="5164" width="7.28515625" style="2" customWidth="1"/>
    <col min="5165" max="5167" width="9.140625" style="2" customWidth="1"/>
    <col min="5168" max="5168" width="6.7109375" style="2" customWidth="1"/>
    <col min="5169" max="5169" width="10.140625" style="2" customWidth="1"/>
    <col min="5170" max="5170" width="12" style="2" customWidth="1"/>
    <col min="5171" max="5173" width="9.140625" style="2"/>
    <col min="5174" max="5174" width="12" style="2" customWidth="1"/>
    <col min="5175" max="5175" width="12.7109375" style="2" customWidth="1"/>
    <col min="5176" max="5178" width="9.140625" style="2"/>
    <col min="5179" max="5179" width="10" style="2" customWidth="1"/>
    <col min="5180" max="5360" width="9.140625" style="2"/>
    <col min="5361" max="5361" width="13.85546875" style="2" customWidth="1"/>
    <col min="5362" max="5372" width="7.7109375" style="2" customWidth="1"/>
    <col min="5373" max="5373" width="9.42578125" style="2" customWidth="1"/>
    <col min="5374" max="5377" width="7.7109375" style="2" customWidth="1"/>
    <col min="5378" max="5378" width="10" style="2" customWidth="1"/>
    <col min="5379" max="5382" width="9.42578125" style="2" customWidth="1"/>
    <col min="5383" max="5395" width="7.85546875" style="2" customWidth="1"/>
    <col min="5396" max="5396" width="9.140625" style="2" customWidth="1"/>
    <col min="5397" max="5398" width="7.85546875" style="2" customWidth="1"/>
    <col min="5399" max="5405" width="9.140625" style="2" customWidth="1"/>
    <col min="5406" max="5406" width="10.42578125" style="2" customWidth="1"/>
    <col min="5407" max="5410" width="9.28515625" style="2" customWidth="1"/>
    <col min="5411" max="5412" width="9.140625" style="2" customWidth="1"/>
    <col min="5413" max="5413" width="11" style="2" customWidth="1"/>
    <col min="5414" max="5420" width="7.28515625" style="2" customWidth="1"/>
    <col min="5421" max="5423" width="9.140625" style="2" customWidth="1"/>
    <col min="5424" max="5424" width="6.7109375" style="2" customWidth="1"/>
    <col min="5425" max="5425" width="10.140625" style="2" customWidth="1"/>
    <col min="5426" max="5426" width="12" style="2" customWidth="1"/>
    <col min="5427" max="5429" width="9.140625" style="2"/>
    <col min="5430" max="5430" width="12" style="2" customWidth="1"/>
    <col min="5431" max="5431" width="12.7109375" style="2" customWidth="1"/>
    <col min="5432" max="5434" width="9.140625" style="2"/>
    <col min="5435" max="5435" width="10" style="2" customWidth="1"/>
    <col min="5436" max="5616" width="9.140625" style="2"/>
    <col min="5617" max="5617" width="13.85546875" style="2" customWidth="1"/>
    <col min="5618" max="5628" width="7.7109375" style="2" customWidth="1"/>
    <col min="5629" max="5629" width="9.42578125" style="2" customWidth="1"/>
    <col min="5630" max="5633" width="7.7109375" style="2" customWidth="1"/>
    <col min="5634" max="5634" width="10" style="2" customWidth="1"/>
    <col min="5635" max="5638" width="9.42578125" style="2" customWidth="1"/>
    <col min="5639" max="5651" width="7.85546875" style="2" customWidth="1"/>
    <col min="5652" max="5652" width="9.140625" style="2" customWidth="1"/>
    <col min="5653" max="5654" width="7.85546875" style="2" customWidth="1"/>
    <col min="5655" max="5661" width="9.140625" style="2" customWidth="1"/>
    <col min="5662" max="5662" width="10.42578125" style="2" customWidth="1"/>
    <col min="5663" max="5666" width="9.28515625" style="2" customWidth="1"/>
    <col min="5667" max="5668" width="9.140625" style="2" customWidth="1"/>
    <col min="5669" max="5669" width="11" style="2" customWidth="1"/>
    <col min="5670" max="5676" width="7.28515625" style="2" customWidth="1"/>
    <col min="5677" max="5679" width="9.140625" style="2" customWidth="1"/>
    <col min="5680" max="5680" width="6.7109375" style="2" customWidth="1"/>
    <col min="5681" max="5681" width="10.140625" style="2" customWidth="1"/>
    <col min="5682" max="5682" width="12" style="2" customWidth="1"/>
    <col min="5683" max="5685" width="9.140625" style="2"/>
    <col min="5686" max="5686" width="12" style="2" customWidth="1"/>
    <col min="5687" max="5687" width="12.7109375" style="2" customWidth="1"/>
    <col min="5688" max="5690" width="9.140625" style="2"/>
    <col min="5691" max="5691" width="10" style="2" customWidth="1"/>
    <col min="5692" max="5872" width="9.140625" style="2"/>
    <col min="5873" max="5873" width="13.85546875" style="2" customWidth="1"/>
    <col min="5874" max="5884" width="7.7109375" style="2" customWidth="1"/>
    <col min="5885" max="5885" width="9.42578125" style="2" customWidth="1"/>
    <col min="5886" max="5889" width="7.7109375" style="2" customWidth="1"/>
    <col min="5890" max="5890" width="10" style="2" customWidth="1"/>
    <col min="5891" max="5894" width="9.42578125" style="2" customWidth="1"/>
    <col min="5895" max="5907" width="7.85546875" style="2" customWidth="1"/>
    <col min="5908" max="5908" width="9.140625" style="2" customWidth="1"/>
    <col min="5909" max="5910" width="7.85546875" style="2" customWidth="1"/>
    <col min="5911" max="5917" width="9.140625" style="2" customWidth="1"/>
    <col min="5918" max="5918" width="10.42578125" style="2" customWidth="1"/>
    <col min="5919" max="5922" width="9.28515625" style="2" customWidth="1"/>
    <col min="5923" max="5924" width="9.140625" style="2" customWidth="1"/>
    <col min="5925" max="5925" width="11" style="2" customWidth="1"/>
    <col min="5926" max="5932" width="7.28515625" style="2" customWidth="1"/>
    <col min="5933" max="5935" width="9.140625" style="2" customWidth="1"/>
    <col min="5936" max="5936" width="6.7109375" style="2" customWidth="1"/>
    <col min="5937" max="5937" width="10.140625" style="2" customWidth="1"/>
    <col min="5938" max="5938" width="12" style="2" customWidth="1"/>
    <col min="5939" max="5941" width="9.140625" style="2"/>
    <col min="5942" max="5942" width="12" style="2" customWidth="1"/>
    <col min="5943" max="5943" width="12.7109375" style="2" customWidth="1"/>
    <col min="5944" max="5946" width="9.140625" style="2"/>
    <col min="5947" max="5947" width="10" style="2" customWidth="1"/>
    <col min="5948" max="6128" width="9.140625" style="2"/>
    <col min="6129" max="6129" width="13.85546875" style="2" customWidth="1"/>
    <col min="6130" max="6140" width="7.7109375" style="2" customWidth="1"/>
    <col min="6141" max="6141" width="9.42578125" style="2" customWidth="1"/>
    <col min="6142" max="6145" width="7.7109375" style="2" customWidth="1"/>
    <col min="6146" max="6146" width="10" style="2" customWidth="1"/>
    <col min="6147" max="6150" width="9.42578125" style="2" customWidth="1"/>
    <col min="6151" max="6163" width="7.85546875" style="2" customWidth="1"/>
    <col min="6164" max="6164" width="9.140625" style="2" customWidth="1"/>
    <col min="6165" max="6166" width="7.85546875" style="2" customWidth="1"/>
    <col min="6167" max="6173" width="9.140625" style="2" customWidth="1"/>
    <col min="6174" max="6174" width="10.42578125" style="2" customWidth="1"/>
    <col min="6175" max="6178" width="9.28515625" style="2" customWidth="1"/>
    <col min="6179" max="6180" width="9.140625" style="2" customWidth="1"/>
    <col min="6181" max="6181" width="11" style="2" customWidth="1"/>
    <col min="6182" max="6188" width="7.28515625" style="2" customWidth="1"/>
    <col min="6189" max="6191" width="9.140625" style="2" customWidth="1"/>
    <col min="6192" max="6192" width="6.7109375" style="2" customWidth="1"/>
    <col min="6193" max="6193" width="10.140625" style="2" customWidth="1"/>
    <col min="6194" max="6194" width="12" style="2" customWidth="1"/>
    <col min="6195" max="6197" width="9.140625" style="2"/>
    <col min="6198" max="6198" width="12" style="2" customWidth="1"/>
    <col min="6199" max="6199" width="12.7109375" style="2" customWidth="1"/>
    <col min="6200" max="6202" width="9.140625" style="2"/>
    <col min="6203" max="6203" width="10" style="2" customWidth="1"/>
    <col min="6204" max="6384" width="9.140625" style="2"/>
    <col min="6385" max="6385" width="13.85546875" style="2" customWidth="1"/>
    <col min="6386" max="6396" width="7.7109375" style="2" customWidth="1"/>
    <col min="6397" max="6397" width="9.42578125" style="2" customWidth="1"/>
    <col min="6398" max="6401" width="7.7109375" style="2" customWidth="1"/>
    <col min="6402" max="6402" width="10" style="2" customWidth="1"/>
    <col min="6403" max="6406" width="9.42578125" style="2" customWidth="1"/>
    <col min="6407" max="6419" width="7.85546875" style="2" customWidth="1"/>
    <col min="6420" max="6420" width="9.140625" style="2" customWidth="1"/>
    <col min="6421" max="6422" width="7.85546875" style="2" customWidth="1"/>
    <col min="6423" max="6429" width="9.140625" style="2" customWidth="1"/>
    <col min="6430" max="6430" width="10.42578125" style="2" customWidth="1"/>
    <col min="6431" max="6434" width="9.28515625" style="2" customWidth="1"/>
    <col min="6435" max="6436" width="9.140625" style="2" customWidth="1"/>
    <col min="6437" max="6437" width="11" style="2" customWidth="1"/>
    <col min="6438" max="6444" width="7.28515625" style="2" customWidth="1"/>
    <col min="6445" max="6447" width="9.140625" style="2" customWidth="1"/>
    <col min="6448" max="6448" width="6.7109375" style="2" customWidth="1"/>
    <col min="6449" max="6449" width="10.140625" style="2" customWidth="1"/>
    <col min="6450" max="6450" width="12" style="2" customWidth="1"/>
    <col min="6451" max="6453" width="9.140625" style="2"/>
    <col min="6454" max="6454" width="12" style="2" customWidth="1"/>
    <col min="6455" max="6455" width="12.7109375" style="2" customWidth="1"/>
    <col min="6456" max="6458" width="9.140625" style="2"/>
    <col min="6459" max="6459" width="10" style="2" customWidth="1"/>
    <col min="6460" max="6640" width="9.140625" style="2"/>
    <col min="6641" max="6641" width="13.85546875" style="2" customWidth="1"/>
    <col min="6642" max="6652" width="7.7109375" style="2" customWidth="1"/>
    <col min="6653" max="6653" width="9.42578125" style="2" customWidth="1"/>
    <col min="6654" max="6657" width="7.7109375" style="2" customWidth="1"/>
    <col min="6658" max="6658" width="10" style="2" customWidth="1"/>
    <col min="6659" max="6662" width="9.42578125" style="2" customWidth="1"/>
    <col min="6663" max="6675" width="7.85546875" style="2" customWidth="1"/>
    <col min="6676" max="6676" width="9.140625" style="2" customWidth="1"/>
    <col min="6677" max="6678" width="7.85546875" style="2" customWidth="1"/>
    <col min="6679" max="6685" width="9.140625" style="2" customWidth="1"/>
    <col min="6686" max="6686" width="10.42578125" style="2" customWidth="1"/>
    <col min="6687" max="6690" width="9.28515625" style="2" customWidth="1"/>
    <col min="6691" max="6692" width="9.140625" style="2" customWidth="1"/>
    <col min="6693" max="6693" width="11" style="2" customWidth="1"/>
    <col min="6694" max="6700" width="7.28515625" style="2" customWidth="1"/>
    <col min="6701" max="6703" width="9.140625" style="2" customWidth="1"/>
    <col min="6704" max="6704" width="6.7109375" style="2" customWidth="1"/>
    <col min="6705" max="6705" width="10.140625" style="2" customWidth="1"/>
    <col min="6706" max="6706" width="12" style="2" customWidth="1"/>
    <col min="6707" max="6709" width="9.140625" style="2"/>
    <col min="6710" max="6710" width="12" style="2" customWidth="1"/>
    <col min="6711" max="6711" width="12.7109375" style="2" customWidth="1"/>
    <col min="6712" max="6714" width="9.140625" style="2"/>
    <col min="6715" max="6715" width="10" style="2" customWidth="1"/>
    <col min="6716" max="6896" width="9.140625" style="2"/>
    <col min="6897" max="6897" width="13.85546875" style="2" customWidth="1"/>
    <col min="6898" max="6908" width="7.7109375" style="2" customWidth="1"/>
    <col min="6909" max="6909" width="9.42578125" style="2" customWidth="1"/>
    <col min="6910" max="6913" width="7.7109375" style="2" customWidth="1"/>
    <col min="6914" max="6914" width="10" style="2" customWidth="1"/>
    <col min="6915" max="6918" width="9.42578125" style="2" customWidth="1"/>
    <col min="6919" max="6931" width="7.85546875" style="2" customWidth="1"/>
    <col min="6932" max="6932" width="9.140625" style="2" customWidth="1"/>
    <col min="6933" max="6934" width="7.85546875" style="2" customWidth="1"/>
    <col min="6935" max="6941" width="9.140625" style="2" customWidth="1"/>
    <col min="6942" max="6942" width="10.42578125" style="2" customWidth="1"/>
    <col min="6943" max="6946" width="9.28515625" style="2" customWidth="1"/>
    <col min="6947" max="6948" width="9.140625" style="2" customWidth="1"/>
    <col min="6949" max="6949" width="11" style="2" customWidth="1"/>
    <col min="6950" max="6956" width="7.28515625" style="2" customWidth="1"/>
    <col min="6957" max="6959" width="9.140625" style="2" customWidth="1"/>
    <col min="6960" max="6960" width="6.7109375" style="2" customWidth="1"/>
    <col min="6961" max="6961" width="10.140625" style="2" customWidth="1"/>
    <col min="6962" max="6962" width="12" style="2" customWidth="1"/>
    <col min="6963" max="6965" width="9.140625" style="2"/>
    <col min="6966" max="6966" width="12" style="2" customWidth="1"/>
    <col min="6967" max="6967" width="12.7109375" style="2" customWidth="1"/>
    <col min="6968" max="6970" width="9.140625" style="2"/>
    <col min="6971" max="6971" width="10" style="2" customWidth="1"/>
    <col min="6972" max="7152" width="9.140625" style="2"/>
    <col min="7153" max="7153" width="13.85546875" style="2" customWidth="1"/>
    <col min="7154" max="7164" width="7.7109375" style="2" customWidth="1"/>
    <col min="7165" max="7165" width="9.42578125" style="2" customWidth="1"/>
    <col min="7166" max="7169" width="7.7109375" style="2" customWidth="1"/>
    <col min="7170" max="7170" width="10" style="2" customWidth="1"/>
    <col min="7171" max="7174" width="9.42578125" style="2" customWidth="1"/>
    <col min="7175" max="7187" width="7.85546875" style="2" customWidth="1"/>
    <col min="7188" max="7188" width="9.140625" style="2" customWidth="1"/>
    <col min="7189" max="7190" width="7.85546875" style="2" customWidth="1"/>
    <col min="7191" max="7197" width="9.140625" style="2" customWidth="1"/>
    <col min="7198" max="7198" width="10.42578125" style="2" customWidth="1"/>
    <col min="7199" max="7202" width="9.28515625" style="2" customWidth="1"/>
    <col min="7203" max="7204" width="9.140625" style="2" customWidth="1"/>
    <col min="7205" max="7205" width="11" style="2" customWidth="1"/>
    <col min="7206" max="7212" width="7.28515625" style="2" customWidth="1"/>
    <col min="7213" max="7215" width="9.140625" style="2" customWidth="1"/>
    <col min="7216" max="7216" width="6.7109375" style="2" customWidth="1"/>
    <col min="7217" max="7217" width="10.140625" style="2" customWidth="1"/>
    <col min="7218" max="7218" width="12" style="2" customWidth="1"/>
    <col min="7219" max="7221" width="9.140625" style="2"/>
    <col min="7222" max="7222" width="12" style="2" customWidth="1"/>
    <col min="7223" max="7223" width="12.7109375" style="2" customWidth="1"/>
    <col min="7224" max="7226" width="9.140625" style="2"/>
    <col min="7227" max="7227" width="10" style="2" customWidth="1"/>
    <col min="7228" max="7408" width="9.140625" style="2"/>
    <col min="7409" max="7409" width="13.85546875" style="2" customWidth="1"/>
    <col min="7410" max="7420" width="7.7109375" style="2" customWidth="1"/>
    <col min="7421" max="7421" width="9.42578125" style="2" customWidth="1"/>
    <col min="7422" max="7425" width="7.7109375" style="2" customWidth="1"/>
    <col min="7426" max="7426" width="10" style="2" customWidth="1"/>
    <col min="7427" max="7430" width="9.42578125" style="2" customWidth="1"/>
    <col min="7431" max="7443" width="7.85546875" style="2" customWidth="1"/>
    <col min="7444" max="7444" width="9.140625" style="2" customWidth="1"/>
    <col min="7445" max="7446" width="7.85546875" style="2" customWidth="1"/>
    <col min="7447" max="7453" width="9.140625" style="2" customWidth="1"/>
    <col min="7454" max="7454" width="10.42578125" style="2" customWidth="1"/>
    <col min="7455" max="7458" width="9.28515625" style="2" customWidth="1"/>
    <col min="7459" max="7460" width="9.140625" style="2" customWidth="1"/>
    <col min="7461" max="7461" width="11" style="2" customWidth="1"/>
    <col min="7462" max="7468" width="7.28515625" style="2" customWidth="1"/>
    <col min="7469" max="7471" width="9.140625" style="2" customWidth="1"/>
    <col min="7472" max="7472" width="6.7109375" style="2" customWidth="1"/>
    <col min="7473" max="7473" width="10.140625" style="2" customWidth="1"/>
    <col min="7474" max="7474" width="12" style="2" customWidth="1"/>
    <col min="7475" max="7477" width="9.140625" style="2"/>
    <col min="7478" max="7478" width="12" style="2" customWidth="1"/>
    <col min="7479" max="7479" width="12.7109375" style="2" customWidth="1"/>
    <col min="7480" max="7482" width="9.140625" style="2"/>
    <col min="7483" max="7483" width="10" style="2" customWidth="1"/>
    <col min="7484" max="7664" width="9.140625" style="2"/>
    <col min="7665" max="7665" width="13.85546875" style="2" customWidth="1"/>
    <col min="7666" max="7676" width="7.7109375" style="2" customWidth="1"/>
    <col min="7677" max="7677" width="9.42578125" style="2" customWidth="1"/>
    <col min="7678" max="7681" width="7.7109375" style="2" customWidth="1"/>
    <col min="7682" max="7682" width="10" style="2" customWidth="1"/>
    <col min="7683" max="7686" width="9.42578125" style="2" customWidth="1"/>
    <col min="7687" max="7699" width="7.85546875" style="2" customWidth="1"/>
    <col min="7700" max="7700" width="9.140625" style="2" customWidth="1"/>
    <col min="7701" max="7702" width="7.85546875" style="2" customWidth="1"/>
    <col min="7703" max="7709" width="9.140625" style="2" customWidth="1"/>
    <col min="7710" max="7710" width="10.42578125" style="2" customWidth="1"/>
    <col min="7711" max="7714" width="9.28515625" style="2" customWidth="1"/>
    <col min="7715" max="7716" width="9.140625" style="2" customWidth="1"/>
    <col min="7717" max="7717" width="11" style="2" customWidth="1"/>
    <col min="7718" max="7724" width="7.28515625" style="2" customWidth="1"/>
    <col min="7725" max="7727" width="9.140625" style="2" customWidth="1"/>
    <col min="7728" max="7728" width="6.7109375" style="2" customWidth="1"/>
    <col min="7729" max="7729" width="10.140625" style="2" customWidth="1"/>
    <col min="7730" max="7730" width="12" style="2" customWidth="1"/>
    <col min="7731" max="7733" width="9.140625" style="2"/>
    <col min="7734" max="7734" width="12" style="2" customWidth="1"/>
    <col min="7735" max="7735" width="12.7109375" style="2" customWidth="1"/>
    <col min="7736" max="7738" width="9.140625" style="2"/>
    <col min="7739" max="7739" width="10" style="2" customWidth="1"/>
    <col min="7740" max="7920" width="9.140625" style="2"/>
    <col min="7921" max="7921" width="13.85546875" style="2" customWidth="1"/>
    <col min="7922" max="7932" width="7.7109375" style="2" customWidth="1"/>
    <col min="7933" max="7933" width="9.42578125" style="2" customWidth="1"/>
    <col min="7934" max="7937" width="7.7109375" style="2" customWidth="1"/>
    <col min="7938" max="7938" width="10" style="2" customWidth="1"/>
    <col min="7939" max="7942" width="9.42578125" style="2" customWidth="1"/>
    <col min="7943" max="7955" width="7.85546875" style="2" customWidth="1"/>
    <col min="7956" max="7956" width="9.140625" style="2" customWidth="1"/>
    <col min="7957" max="7958" width="7.85546875" style="2" customWidth="1"/>
    <col min="7959" max="7965" width="9.140625" style="2" customWidth="1"/>
    <col min="7966" max="7966" width="10.42578125" style="2" customWidth="1"/>
    <col min="7967" max="7970" width="9.28515625" style="2" customWidth="1"/>
    <col min="7971" max="7972" width="9.140625" style="2" customWidth="1"/>
    <col min="7973" max="7973" width="11" style="2" customWidth="1"/>
    <col min="7974" max="7980" width="7.28515625" style="2" customWidth="1"/>
    <col min="7981" max="7983" width="9.140625" style="2" customWidth="1"/>
    <col min="7984" max="7984" width="6.7109375" style="2" customWidth="1"/>
    <col min="7985" max="7985" width="10.140625" style="2" customWidth="1"/>
    <col min="7986" max="7986" width="12" style="2" customWidth="1"/>
    <col min="7987" max="7989" width="9.140625" style="2"/>
    <col min="7990" max="7990" width="12" style="2" customWidth="1"/>
    <col min="7991" max="7991" width="12.7109375" style="2" customWidth="1"/>
    <col min="7992" max="7994" width="9.140625" style="2"/>
    <col min="7995" max="7995" width="10" style="2" customWidth="1"/>
    <col min="7996" max="8176" width="9.140625" style="2"/>
    <col min="8177" max="8177" width="13.85546875" style="2" customWidth="1"/>
    <col min="8178" max="8188" width="7.7109375" style="2" customWidth="1"/>
    <col min="8189" max="8189" width="9.42578125" style="2" customWidth="1"/>
    <col min="8190" max="8193" width="7.7109375" style="2" customWidth="1"/>
    <col min="8194" max="8194" width="10" style="2" customWidth="1"/>
    <col min="8195" max="8198" width="9.42578125" style="2" customWidth="1"/>
    <col min="8199" max="8211" width="7.85546875" style="2" customWidth="1"/>
    <col min="8212" max="8212" width="9.140625" style="2" customWidth="1"/>
    <col min="8213" max="8214" width="7.85546875" style="2" customWidth="1"/>
    <col min="8215" max="8221" width="9.140625" style="2" customWidth="1"/>
    <col min="8222" max="8222" width="10.42578125" style="2" customWidth="1"/>
    <col min="8223" max="8226" width="9.28515625" style="2" customWidth="1"/>
    <col min="8227" max="8228" width="9.140625" style="2" customWidth="1"/>
    <col min="8229" max="8229" width="11" style="2" customWidth="1"/>
    <col min="8230" max="8236" width="7.28515625" style="2" customWidth="1"/>
    <col min="8237" max="8239" width="9.140625" style="2" customWidth="1"/>
    <col min="8240" max="8240" width="6.7109375" style="2" customWidth="1"/>
    <col min="8241" max="8241" width="10.140625" style="2" customWidth="1"/>
    <col min="8242" max="8242" width="12" style="2" customWidth="1"/>
    <col min="8243" max="8245" width="9.140625" style="2"/>
    <col min="8246" max="8246" width="12" style="2" customWidth="1"/>
    <col min="8247" max="8247" width="12.7109375" style="2" customWidth="1"/>
    <col min="8248" max="8250" width="9.140625" style="2"/>
    <col min="8251" max="8251" width="10" style="2" customWidth="1"/>
    <col min="8252" max="8432" width="9.140625" style="2"/>
    <col min="8433" max="8433" width="13.85546875" style="2" customWidth="1"/>
    <col min="8434" max="8444" width="7.7109375" style="2" customWidth="1"/>
    <col min="8445" max="8445" width="9.42578125" style="2" customWidth="1"/>
    <col min="8446" max="8449" width="7.7109375" style="2" customWidth="1"/>
    <col min="8450" max="8450" width="10" style="2" customWidth="1"/>
    <col min="8451" max="8454" width="9.42578125" style="2" customWidth="1"/>
    <col min="8455" max="8467" width="7.85546875" style="2" customWidth="1"/>
    <col min="8468" max="8468" width="9.140625" style="2" customWidth="1"/>
    <col min="8469" max="8470" width="7.85546875" style="2" customWidth="1"/>
    <col min="8471" max="8477" width="9.140625" style="2" customWidth="1"/>
    <col min="8478" max="8478" width="10.42578125" style="2" customWidth="1"/>
    <col min="8479" max="8482" width="9.28515625" style="2" customWidth="1"/>
    <col min="8483" max="8484" width="9.140625" style="2" customWidth="1"/>
    <col min="8485" max="8485" width="11" style="2" customWidth="1"/>
    <col min="8486" max="8492" width="7.28515625" style="2" customWidth="1"/>
    <col min="8493" max="8495" width="9.140625" style="2" customWidth="1"/>
    <col min="8496" max="8496" width="6.7109375" style="2" customWidth="1"/>
    <col min="8497" max="8497" width="10.140625" style="2" customWidth="1"/>
    <col min="8498" max="8498" width="12" style="2" customWidth="1"/>
    <col min="8499" max="8501" width="9.140625" style="2"/>
    <col min="8502" max="8502" width="12" style="2" customWidth="1"/>
    <col min="8503" max="8503" width="12.7109375" style="2" customWidth="1"/>
    <col min="8504" max="8506" width="9.140625" style="2"/>
    <col min="8507" max="8507" width="10" style="2" customWidth="1"/>
    <col min="8508" max="8688" width="9.140625" style="2"/>
    <col min="8689" max="8689" width="13.85546875" style="2" customWidth="1"/>
    <col min="8690" max="8700" width="7.7109375" style="2" customWidth="1"/>
    <col min="8701" max="8701" width="9.42578125" style="2" customWidth="1"/>
    <col min="8702" max="8705" width="7.7109375" style="2" customWidth="1"/>
    <col min="8706" max="8706" width="10" style="2" customWidth="1"/>
    <col min="8707" max="8710" width="9.42578125" style="2" customWidth="1"/>
    <col min="8711" max="8723" width="7.85546875" style="2" customWidth="1"/>
    <col min="8724" max="8724" width="9.140625" style="2" customWidth="1"/>
    <col min="8725" max="8726" width="7.85546875" style="2" customWidth="1"/>
    <col min="8727" max="8733" width="9.140625" style="2" customWidth="1"/>
    <col min="8734" max="8734" width="10.42578125" style="2" customWidth="1"/>
    <col min="8735" max="8738" width="9.28515625" style="2" customWidth="1"/>
    <col min="8739" max="8740" width="9.140625" style="2" customWidth="1"/>
    <col min="8741" max="8741" width="11" style="2" customWidth="1"/>
    <col min="8742" max="8748" width="7.28515625" style="2" customWidth="1"/>
    <col min="8749" max="8751" width="9.140625" style="2" customWidth="1"/>
    <col min="8752" max="8752" width="6.7109375" style="2" customWidth="1"/>
    <col min="8753" max="8753" width="10.140625" style="2" customWidth="1"/>
    <col min="8754" max="8754" width="12" style="2" customWidth="1"/>
    <col min="8755" max="8757" width="9.140625" style="2"/>
    <col min="8758" max="8758" width="12" style="2" customWidth="1"/>
    <col min="8759" max="8759" width="12.7109375" style="2" customWidth="1"/>
    <col min="8760" max="8762" width="9.140625" style="2"/>
    <col min="8763" max="8763" width="10" style="2" customWidth="1"/>
    <col min="8764" max="8944" width="9.140625" style="2"/>
    <col min="8945" max="8945" width="13.85546875" style="2" customWidth="1"/>
    <col min="8946" max="8956" width="7.7109375" style="2" customWidth="1"/>
    <col min="8957" max="8957" width="9.42578125" style="2" customWidth="1"/>
    <col min="8958" max="8961" width="7.7109375" style="2" customWidth="1"/>
    <col min="8962" max="8962" width="10" style="2" customWidth="1"/>
    <col min="8963" max="8966" width="9.42578125" style="2" customWidth="1"/>
    <col min="8967" max="8979" width="7.85546875" style="2" customWidth="1"/>
    <col min="8980" max="8980" width="9.140625" style="2" customWidth="1"/>
    <col min="8981" max="8982" width="7.85546875" style="2" customWidth="1"/>
    <col min="8983" max="8989" width="9.140625" style="2" customWidth="1"/>
    <col min="8990" max="8990" width="10.42578125" style="2" customWidth="1"/>
    <col min="8991" max="8994" width="9.28515625" style="2" customWidth="1"/>
    <col min="8995" max="8996" width="9.140625" style="2" customWidth="1"/>
    <col min="8997" max="8997" width="11" style="2" customWidth="1"/>
    <col min="8998" max="9004" width="7.28515625" style="2" customWidth="1"/>
    <col min="9005" max="9007" width="9.140625" style="2" customWidth="1"/>
    <col min="9008" max="9008" width="6.7109375" style="2" customWidth="1"/>
    <col min="9009" max="9009" width="10.140625" style="2" customWidth="1"/>
    <col min="9010" max="9010" width="12" style="2" customWidth="1"/>
    <col min="9011" max="9013" width="9.140625" style="2"/>
    <col min="9014" max="9014" width="12" style="2" customWidth="1"/>
    <col min="9015" max="9015" width="12.7109375" style="2" customWidth="1"/>
    <col min="9016" max="9018" width="9.140625" style="2"/>
    <col min="9019" max="9019" width="10" style="2" customWidth="1"/>
    <col min="9020" max="9200" width="9.140625" style="2"/>
    <col min="9201" max="9201" width="13.85546875" style="2" customWidth="1"/>
    <col min="9202" max="9212" width="7.7109375" style="2" customWidth="1"/>
    <col min="9213" max="9213" width="9.42578125" style="2" customWidth="1"/>
    <col min="9214" max="9217" width="7.7109375" style="2" customWidth="1"/>
    <col min="9218" max="9218" width="10" style="2" customWidth="1"/>
    <col min="9219" max="9222" width="9.42578125" style="2" customWidth="1"/>
    <col min="9223" max="9235" width="7.85546875" style="2" customWidth="1"/>
    <col min="9236" max="9236" width="9.140625" style="2" customWidth="1"/>
    <col min="9237" max="9238" width="7.85546875" style="2" customWidth="1"/>
    <col min="9239" max="9245" width="9.140625" style="2" customWidth="1"/>
    <col min="9246" max="9246" width="10.42578125" style="2" customWidth="1"/>
    <col min="9247" max="9250" width="9.28515625" style="2" customWidth="1"/>
    <col min="9251" max="9252" width="9.140625" style="2" customWidth="1"/>
    <col min="9253" max="9253" width="11" style="2" customWidth="1"/>
    <col min="9254" max="9260" width="7.28515625" style="2" customWidth="1"/>
    <col min="9261" max="9263" width="9.140625" style="2" customWidth="1"/>
    <col min="9264" max="9264" width="6.7109375" style="2" customWidth="1"/>
    <col min="9265" max="9265" width="10.140625" style="2" customWidth="1"/>
    <col min="9266" max="9266" width="12" style="2" customWidth="1"/>
    <col min="9267" max="9269" width="9.140625" style="2"/>
    <col min="9270" max="9270" width="12" style="2" customWidth="1"/>
    <col min="9271" max="9271" width="12.7109375" style="2" customWidth="1"/>
    <col min="9272" max="9274" width="9.140625" style="2"/>
    <col min="9275" max="9275" width="10" style="2" customWidth="1"/>
    <col min="9276" max="9456" width="9.140625" style="2"/>
    <col min="9457" max="9457" width="13.85546875" style="2" customWidth="1"/>
    <col min="9458" max="9468" width="7.7109375" style="2" customWidth="1"/>
    <col min="9469" max="9469" width="9.42578125" style="2" customWidth="1"/>
    <col min="9470" max="9473" width="7.7109375" style="2" customWidth="1"/>
    <col min="9474" max="9474" width="10" style="2" customWidth="1"/>
    <col min="9475" max="9478" width="9.42578125" style="2" customWidth="1"/>
    <col min="9479" max="9491" width="7.85546875" style="2" customWidth="1"/>
    <col min="9492" max="9492" width="9.140625" style="2" customWidth="1"/>
    <col min="9493" max="9494" width="7.85546875" style="2" customWidth="1"/>
    <col min="9495" max="9501" width="9.140625" style="2" customWidth="1"/>
    <col min="9502" max="9502" width="10.42578125" style="2" customWidth="1"/>
    <col min="9503" max="9506" width="9.28515625" style="2" customWidth="1"/>
    <col min="9507" max="9508" width="9.140625" style="2" customWidth="1"/>
    <col min="9509" max="9509" width="11" style="2" customWidth="1"/>
    <col min="9510" max="9516" width="7.28515625" style="2" customWidth="1"/>
    <col min="9517" max="9519" width="9.140625" style="2" customWidth="1"/>
    <col min="9520" max="9520" width="6.7109375" style="2" customWidth="1"/>
    <col min="9521" max="9521" width="10.140625" style="2" customWidth="1"/>
    <col min="9522" max="9522" width="12" style="2" customWidth="1"/>
    <col min="9523" max="9525" width="9.140625" style="2"/>
    <col min="9526" max="9526" width="12" style="2" customWidth="1"/>
    <col min="9527" max="9527" width="12.7109375" style="2" customWidth="1"/>
    <col min="9528" max="9530" width="9.140625" style="2"/>
    <col min="9531" max="9531" width="10" style="2" customWidth="1"/>
    <col min="9532" max="9712" width="9.140625" style="2"/>
    <col min="9713" max="9713" width="13.85546875" style="2" customWidth="1"/>
    <col min="9714" max="9724" width="7.7109375" style="2" customWidth="1"/>
    <col min="9725" max="9725" width="9.42578125" style="2" customWidth="1"/>
    <col min="9726" max="9729" width="7.7109375" style="2" customWidth="1"/>
    <col min="9730" max="9730" width="10" style="2" customWidth="1"/>
    <col min="9731" max="9734" width="9.42578125" style="2" customWidth="1"/>
    <col min="9735" max="9747" width="7.85546875" style="2" customWidth="1"/>
    <col min="9748" max="9748" width="9.140625" style="2" customWidth="1"/>
    <col min="9749" max="9750" width="7.85546875" style="2" customWidth="1"/>
    <col min="9751" max="9757" width="9.140625" style="2" customWidth="1"/>
    <col min="9758" max="9758" width="10.42578125" style="2" customWidth="1"/>
    <col min="9759" max="9762" width="9.28515625" style="2" customWidth="1"/>
    <col min="9763" max="9764" width="9.140625" style="2" customWidth="1"/>
    <col min="9765" max="9765" width="11" style="2" customWidth="1"/>
    <col min="9766" max="9772" width="7.28515625" style="2" customWidth="1"/>
    <col min="9773" max="9775" width="9.140625" style="2" customWidth="1"/>
    <col min="9776" max="9776" width="6.7109375" style="2" customWidth="1"/>
    <col min="9777" max="9777" width="10.140625" style="2" customWidth="1"/>
    <col min="9778" max="9778" width="12" style="2" customWidth="1"/>
    <col min="9779" max="9781" width="9.140625" style="2"/>
    <col min="9782" max="9782" width="12" style="2" customWidth="1"/>
    <col min="9783" max="9783" width="12.7109375" style="2" customWidth="1"/>
    <col min="9784" max="9786" width="9.140625" style="2"/>
    <col min="9787" max="9787" width="10" style="2" customWidth="1"/>
    <col min="9788" max="9968" width="9.140625" style="2"/>
    <col min="9969" max="9969" width="13.85546875" style="2" customWidth="1"/>
    <col min="9970" max="9980" width="7.7109375" style="2" customWidth="1"/>
    <col min="9981" max="9981" width="9.42578125" style="2" customWidth="1"/>
    <col min="9982" max="9985" width="7.7109375" style="2" customWidth="1"/>
    <col min="9986" max="9986" width="10" style="2" customWidth="1"/>
    <col min="9987" max="9990" width="9.42578125" style="2" customWidth="1"/>
    <col min="9991" max="10003" width="7.85546875" style="2" customWidth="1"/>
    <col min="10004" max="10004" width="9.140625" style="2" customWidth="1"/>
    <col min="10005" max="10006" width="7.85546875" style="2" customWidth="1"/>
    <col min="10007" max="10013" width="9.140625" style="2" customWidth="1"/>
    <col min="10014" max="10014" width="10.42578125" style="2" customWidth="1"/>
    <col min="10015" max="10018" width="9.28515625" style="2" customWidth="1"/>
    <col min="10019" max="10020" width="9.140625" style="2" customWidth="1"/>
    <col min="10021" max="10021" width="11" style="2" customWidth="1"/>
    <col min="10022" max="10028" width="7.28515625" style="2" customWidth="1"/>
    <col min="10029" max="10031" width="9.140625" style="2" customWidth="1"/>
    <col min="10032" max="10032" width="6.7109375" style="2" customWidth="1"/>
    <col min="10033" max="10033" width="10.140625" style="2" customWidth="1"/>
    <col min="10034" max="10034" width="12" style="2" customWidth="1"/>
    <col min="10035" max="10037" width="9.140625" style="2"/>
    <col min="10038" max="10038" width="12" style="2" customWidth="1"/>
    <col min="10039" max="10039" width="12.7109375" style="2" customWidth="1"/>
    <col min="10040" max="10042" width="9.140625" style="2"/>
    <col min="10043" max="10043" width="10" style="2" customWidth="1"/>
    <col min="10044" max="10224" width="9.140625" style="2"/>
    <col min="10225" max="10225" width="13.85546875" style="2" customWidth="1"/>
    <col min="10226" max="10236" width="7.7109375" style="2" customWidth="1"/>
    <col min="10237" max="10237" width="9.42578125" style="2" customWidth="1"/>
    <col min="10238" max="10241" width="7.7109375" style="2" customWidth="1"/>
    <col min="10242" max="10242" width="10" style="2" customWidth="1"/>
    <col min="10243" max="10246" width="9.42578125" style="2" customWidth="1"/>
    <col min="10247" max="10259" width="7.85546875" style="2" customWidth="1"/>
    <col min="10260" max="10260" width="9.140625" style="2" customWidth="1"/>
    <col min="10261" max="10262" width="7.85546875" style="2" customWidth="1"/>
    <col min="10263" max="10269" width="9.140625" style="2" customWidth="1"/>
    <col min="10270" max="10270" width="10.42578125" style="2" customWidth="1"/>
    <col min="10271" max="10274" width="9.28515625" style="2" customWidth="1"/>
    <col min="10275" max="10276" width="9.140625" style="2" customWidth="1"/>
    <col min="10277" max="10277" width="11" style="2" customWidth="1"/>
    <col min="10278" max="10284" width="7.28515625" style="2" customWidth="1"/>
    <col min="10285" max="10287" width="9.140625" style="2" customWidth="1"/>
    <col min="10288" max="10288" width="6.7109375" style="2" customWidth="1"/>
    <col min="10289" max="10289" width="10.140625" style="2" customWidth="1"/>
    <col min="10290" max="10290" width="12" style="2" customWidth="1"/>
    <col min="10291" max="10293" width="9.140625" style="2"/>
    <col min="10294" max="10294" width="12" style="2" customWidth="1"/>
    <col min="10295" max="10295" width="12.7109375" style="2" customWidth="1"/>
    <col min="10296" max="10298" width="9.140625" style="2"/>
    <col min="10299" max="10299" width="10" style="2" customWidth="1"/>
    <col min="10300" max="10480" width="9.140625" style="2"/>
    <col min="10481" max="10481" width="13.85546875" style="2" customWidth="1"/>
    <col min="10482" max="10492" width="7.7109375" style="2" customWidth="1"/>
    <col min="10493" max="10493" width="9.42578125" style="2" customWidth="1"/>
    <col min="10494" max="10497" width="7.7109375" style="2" customWidth="1"/>
    <col min="10498" max="10498" width="10" style="2" customWidth="1"/>
    <col min="10499" max="10502" width="9.42578125" style="2" customWidth="1"/>
    <col min="10503" max="10515" width="7.85546875" style="2" customWidth="1"/>
    <col min="10516" max="10516" width="9.140625" style="2" customWidth="1"/>
    <col min="10517" max="10518" width="7.85546875" style="2" customWidth="1"/>
    <col min="10519" max="10525" width="9.140625" style="2" customWidth="1"/>
    <col min="10526" max="10526" width="10.42578125" style="2" customWidth="1"/>
    <col min="10527" max="10530" width="9.28515625" style="2" customWidth="1"/>
    <col min="10531" max="10532" width="9.140625" style="2" customWidth="1"/>
    <col min="10533" max="10533" width="11" style="2" customWidth="1"/>
    <col min="10534" max="10540" width="7.28515625" style="2" customWidth="1"/>
    <col min="10541" max="10543" width="9.140625" style="2" customWidth="1"/>
    <col min="10544" max="10544" width="6.7109375" style="2" customWidth="1"/>
    <col min="10545" max="10545" width="10.140625" style="2" customWidth="1"/>
    <col min="10546" max="10546" width="12" style="2" customWidth="1"/>
    <col min="10547" max="10549" width="9.140625" style="2"/>
    <col min="10550" max="10550" width="12" style="2" customWidth="1"/>
    <col min="10551" max="10551" width="12.7109375" style="2" customWidth="1"/>
    <col min="10552" max="10554" width="9.140625" style="2"/>
    <col min="10555" max="10555" width="10" style="2" customWidth="1"/>
    <col min="10556" max="10736" width="9.140625" style="2"/>
    <col min="10737" max="10737" width="13.85546875" style="2" customWidth="1"/>
    <col min="10738" max="10748" width="7.7109375" style="2" customWidth="1"/>
    <col min="10749" max="10749" width="9.42578125" style="2" customWidth="1"/>
    <col min="10750" max="10753" width="7.7109375" style="2" customWidth="1"/>
    <col min="10754" max="10754" width="10" style="2" customWidth="1"/>
    <col min="10755" max="10758" width="9.42578125" style="2" customWidth="1"/>
    <col min="10759" max="10771" width="7.85546875" style="2" customWidth="1"/>
    <col min="10772" max="10772" width="9.140625" style="2" customWidth="1"/>
    <col min="10773" max="10774" width="7.85546875" style="2" customWidth="1"/>
    <col min="10775" max="10781" width="9.140625" style="2" customWidth="1"/>
    <col min="10782" max="10782" width="10.42578125" style="2" customWidth="1"/>
    <col min="10783" max="10786" width="9.28515625" style="2" customWidth="1"/>
    <col min="10787" max="10788" width="9.140625" style="2" customWidth="1"/>
    <col min="10789" max="10789" width="11" style="2" customWidth="1"/>
    <col min="10790" max="10796" width="7.28515625" style="2" customWidth="1"/>
    <col min="10797" max="10799" width="9.140625" style="2" customWidth="1"/>
    <col min="10800" max="10800" width="6.7109375" style="2" customWidth="1"/>
    <col min="10801" max="10801" width="10.140625" style="2" customWidth="1"/>
    <col min="10802" max="10802" width="12" style="2" customWidth="1"/>
    <col min="10803" max="10805" width="9.140625" style="2"/>
    <col min="10806" max="10806" width="12" style="2" customWidth="1"/>
    <col min="10807" max="10807" width="12.7109375" style="2" customWidth="1"/>
    <col min="10808" max="10810" width="9.140625" style="2"/>
    <col min="10811" max="10811" width="10" style="2" customWidth="1"/>
    <col min="10812" max="10992" width="9.140625" style="2"/>
    <col min="10993" max="10993" width="13.85546875" style="2" customWidth="1"/>
    <col min="10994" max="11004" width="7.7109375" style="2" customWidth="1"/>
    <col min="11005" max="11005" width="9.42578125" style="2" customWidth="1"/>
    <col min="11006" max="11009" width="7.7109375" style="2" customWidth="1"/>
    <col min="11010" max="11010" width="10" style="2" customWidth="1"/>
    <col min="11011" max="11014" width="9.42578125" style="2" customWidth="1"/>
    <col min="11015" max="11027" width="7.85546875" style="2" customWidth="1"/>
    <col min="11028" max="11028" width="9.140625" style="2" customWidth="1"/>
    <col min="11029" max="11030" width="7.85546875" style="2" customWidth="1"/>
    <col min="11031" max="11037" width="9.140625" style="2" customWidth="1"/>
    <col min="11038" max="11038" width="10.42578125" style="2" customWidth="1"/>
    <col min="11039" max="11042" width="9.28515625" style="2" customWidth="1"/>
    <col min="11043" max="11044" width="9.140625" style="2" customWidth="1"/>
    <col min="11045" max="11045" width="11" style="2" customWidth="1"/>
    <col min="11046" max="11052" width="7.28515625" style="2" customWidth="1"/>
    <col min="11053" max="11055" width="9.140625" style="2" customWidth="1"/>
    <col min="11056" max="11056" width="6.7109375" style="2" customWidth="1"/>
    <col min="11057" max="11057" width="10.140625" style="2" customWidth="1"/>
    <col min="11058" max="11058" width="12" style="2" customWidth="1"/>
    <col min="11059" max="11061" width="9.140625" style="2"/>
    <col min="11062" max="11062" width="12" style="2" customWidth="1"/>
    <col min="11063" max="11063" width="12.7109375" style="2" customWidth="1"/>
    <col min="11064" max="11066" width="9.140625" style="2"/>
    <col min="11067" max="11067" width="10" style="2" customWidth="1"/>
    <col min="11068" max="11248" width="9.140625" style="2"/>
    <col min="11249" max="11249" width="13.85546875" style="2" customWidth="1"/>
    <col min="11250" max="11260" width="7.7109375" style="2" customWidth="1"/>
    <col min="11261" max="11261" width="9.42578125" style="2" customWidth="1"/>
    <col min="11262" max="11265" width="7.7109375" style="2" customWidth="1"/>
    <col min="11266" max="11266" width="10" style="2" customWidth="1"/>
    <col min="11267" max="11270" width="9.42578125" style="2" customWidth="1"/>
    <col min="11271" max="11283" width="7.85546875" style="2" customWidth="1"/>
    <col min="11284" max="11284" width="9.140625" style="2" customWidth="1"/>
    <col min="11285" max="11286" width="7.85546875" style="2" customWidth="1"/>
    <col min="11287" max="11293" width="9.140625" style="2" customWidth="1"/>
    <col min="11294" max="11294" width="10.42578125" style="2" customWidth="1"/>
    <col min="11295" max="11298" width="9.28515625" style="2" customWidth="1"/>
    <col min="11299" max="11300" width="9.140625" style="2" customWidth="1"/>
    <col min="11301" max="11301" width="11" style="2" customWidth="1"/>
    <col min="11302" max="11308" width="7.28515625" style="2" customWidth="1"/>
    <col min="11309" max="11311" width="9.140625" style="2" customWidth="1"/>
    <col min="11312" max="11312" width="6.7109375" style="2" customWidth="1"/>
    <col min="11313" max="11313" width="10.140625" style="2" customWidth="1"/>
    <col min="11314" max="11314" width="12" style="2" customWidth="1"/>
    <col min="11315" max="11317" width="9.140625" style="2"/>
    <col min="11318" max="11318" width="12" style="2" customWidth="1"/>
    <col min="11319" max="11319" width="12.7109375" style="2" customWidth="1"/>
    <col min="11320" max="11322" width="9.140625" style="2"/>
    <col min="11323" max="11323" width="10" style="2" customWidth="1"/>
    <col min="11324" max="11504" width="9.140625" style="2"/>
    <col min="11505" max="11505" width="13.85546875" style="2" customWidth="1"/>
    <col min="11506" max="11516" width="7.7109375" style="2" customWidth="1"/>
    <col min="11517" max="11517" width="9.42578125" style="2" customWidth="1"/>
    <col min="11518" max="11521" width="7.7109375" style="2" customWidth="1"/>
    <col min="11522" max="11522" width="10" style="2" customWidth="1"/>
    <col min="11523" max="11526" width="9.42578125" style="2" customWidth="1"/>
    <col min="11527" max="11539" width="7.85546875" style="2" customWidth="1"/>
    <col min="11540" max="11540" width="9.140625" style="2" customWidth="1"/>
    <col min="11541" max="11542" width="7.85546875" style="2" customWidth="1"/>
    <col min="11543" max="11549" width="9.140625" style="2" customWidth="1"/>
    <col min="11550" max="11550" width="10.42578125" style="2" customWidth="1"/>
    <col min="11551" max="11554" width="9.28515625" style="2" customWidth="1"/>
    <col min="11555" max="11556" width="9.140625" style="2" customWidth="1"/>
    <col min="11557" max="11557" width="11" style="2" customWidth="1"/>
    <col min="11558" max="11564" width="7.28515625" style="2" customWidth="1"/>
    <col min="11565" max="11567" width="9.140625" style="2" customWidth="1"/>
    <col min="11568" max="11568" width="6.7109375" style="2" customWidth="1"/>
    <col min="11569" max="11569" width="10.140625" style="2" customWidth="1"/>
    <col min="11570" max="11570" width="12" style="2" customWidth="1"/>
    <col min="11571" max="11573" width="9.140625" style="2"/>
    <col min="11574" max="11574" width="12" style="2" customWidth="1"/>
    <col min="11575" max="11575" width="12.7109375" style="2" customWidth="1"/>
    <col min="11576" max="11578" width="9.140625" style="2"/>
    <col min="11579" max="11579" width="10" style="2" customWidth="1"/>
    <col min="11580" max="11760" width="9.140625" style="2"/>
    <col min="11761" max="11761" width="13.85546875" style="2" customWidth="1"/>
    <col min="11762" max="11772" width="7.7109375" style="2" customWidth="1"/>
    <col min="11773" max="11773" width="9.42578125" style="2" customWidth="1"/>
    <col min="11774" max="11777" width="7.7109375" style="2" customWidth="1"/>
    <col min="11778" max="11778" width="10" style="2" customWidth="1"/>
    <col min="11779" max="11782" width="9.42578125" style="2" customWidth="1"/>
    <col min="11783" max="11795" width="7.85546875" style="2" customWidth="1"/>
    <col min="11796" max="11796" width="9.140625" style="2" customWidth="1"/>
    <col min="11797" max="11798" width="7.85546875" style="2" customWidth="1"/>
    <col min="11799" max="11805" width="9.140625" style="2" customWidth="1"/>
    <col min="11806" max="11806" width="10.42578125" style="2" customWidth="1"/>
    <col min="11807" max="11810" width="9.28515625" style="2" customWidth="1"/>
    <col min="11811" max="11812" width="9.140625" style="2" customWidth="1"/>
    <col min="11813" max="11813" width="11" style="2" customWidth="1"/>
    <col min="11814" max="11820" width="7.28515625" style="2" customWidth="1"/>
    <col min="11821" max="11823" width="9.140625" style="2" customWidth="1"/>
    <col min="11824" max="11824" width="6.7109375" style="2" customWidth="1"/>
    <col min="11825" max="11825" width="10.140625" style="2" customWidth="1"/>
    <col min="11826" max="11826" width="12" style="2" customWidth="1"/>
    <col min="11827" max="11829" width="9.140625" style="2"/>
    <col min="11830" max="11830" width="12" style="2" customWidth="1"/>
    <col min="11831" max="11831" width="12.7109375" style="2" customWidth="1"/>
    <col min="11832" max="11834" width="9.140625" style="2"/>
    <col min="11835" max="11835" width="10" style="2" customWidth="1"/>
    <col min="11836" max="12016" width="9.140625" style="2"/>
    <col min="12017" max="12017" width="13.85546875" style="2" customWidth="1"/>
    <col min="12018" max="12028" width="7.7109375" style="2" customWidth="1"/>
    <col min="12029" max="12029" width="9.42578125" style="2" customWidth="1"/>
    <col min="12030" max="12033" width="7.7109375" style="2" customWidth="1"/>
    <col min="12034" max="12034" width="10" style="2" customWidth="1"/>
    <col min="12035" max="12038" width="9.42578125" style="2" customWidth="1"/>
    <col min="12039" max="12051" width="7.85546875" style="2" customWidth="1"/>
    <col min="12052" max="12052" width="9.140625" style="2" customWidth="1"/>
    <col min="12053" max="12054" width="7.85546875" style="2" customWidth="1"/>
    <col min="12055" max="12061" width="9.140625" style="2" customWidth="1"/>
    <col min="12062" max="12062" width="10.42578125" style="2" customWidth="1"/>
    <col min="12063" max="12066" width="9.28515625" style="2" customWidth="1"/>
    <col min="12067" max="12068" width="9.140625" style="2" customWidth="1"/>
    <col min="12069" max="12069" width="11" style="2" customWidth="1"/>
    <col min="12070" max="12076" width="7.28515625" style="2" customWidth="1"/>
    <col min="12077" max="12079" width="9.140625" style="2" customWidth="1"/>
    <col min="12080" max="12080" width="6.7109375" style="2" customWidth="1"/>
    <col min="12081" max="12081" width="10.140625" style="2" customWidth="1"/>
    <col min="12082" max="12082" width="12" style="2" customWidth="1"/>
    <col min="12083" max="12085" width="9.140625" style="2"/>
    <col min="12086" max="12086" width="12" style="2" customWidth="1"/>
    <col min="12087" max="12087" width="12.7109375" style="2" customWidth="1"/>
    <col min="12088" max="12090" width="9.140625" style="2"/>
    <col min="12091" max="12091" width="10" style="2" customWidth="1"/>
    <col min="12092" max="12272" width="9.140625" style="2"/>
    <col min="12273" max="12273" width="13.85546875" style="2" customWidth="1"/>
    <col min="12274" max="12284" width="7.7109375" style="2" customWidth="1"/>
    <col min="12285" max="12285" width="9.42578125" style="2" customWidth="1"/>
    <col min="12286" max="12289" width="7.7109375" style="2" customWidth="1"/>
    <col min="12290" max="12290" width="10" style="2" customWidth="1"/>
    <col min="12291" max="12294" width="9.42578125" style="2" customWidth="1"/>
    <col min="12295" max="12307" width="7.85546875" style="2" customWidth="1"/>
    <col min="12308" max="12308" width="9.140625" style="2" customWidth="1"/>
    <col min="12309" max="12310" width="7.85546875" style="2" customWidth="1"/>
    <col min="12311" max="12317" width="9.140625" style="2" customWidth="1"/>
    <col min="12318" max="12318" width="10.42578125" style="2" customWidth="1"/>
    <col min="12319" max="12322" width="9.28515625" style="2" customWidth="1"/>
    <col min="12323" max="12324" width="9.140625" style="2" customWidth="1"/>
    <col min="12325" max="12325" width="11" style="2" customWidth="1"/>
    <col min="12326" max="12332" width="7.28515625" style="2" customWidth="1"/>
    <col min="12333" max="12335" width="9.140625" style="2" customWidth="1"/>
    <col min="12336" max="12336" width="6.7109375" style="2" customWidth="1"/>
    <col min="12337" max="12337" width="10.140625" style="2" customWidth="1"/>
    <col min="12338" max="12338" width="12" style="2" customWidth="1"/>
    <col min="12339" max="12341" width="9.140625" style="2"/>
    <col min="12342" max="12342" width="12" style="2" customWidth="1"/>
    <col min="12343" max="12343" width="12.7109375" style="2" customWidth="1"/>
    <col min="12344" max="12346" width="9.140625" style="2"/>
    <col min="12347" max="12347" width="10" style="2" customWidth="1"/>
    <col min="12348" max="12528" width="9.140625" style="2"/>
    <col min="12529" max="12529" width="13.85546875" style="2" customWidth="1"/>
    <col min="12530" max="12540" width="7.7109375" style="2" customWidth="1"/>
    <col min="12541" max="12541" width="9.42578125" style="2" customWidth="1"/>
    <col min="12542" max="12545" width="7.7109375" style="2" customWidth="1"/>
    <col min="12546" max="12546" width="10" style="2" customWidth="1"/>
    <col min="12547" max="12550" width="9.42578125" style="2" customWidth="1"/>
    <col min="12551" max="12563" width="7.85546875" style="2" customWidth="1"/>
    <col min="12564" max="12564" width="9.140625" style="2" customWidth="1"/>
    <col min="12565" max="12566" width="7.85546875" style="2" customWidth="1"/>
    <col min="12567" max="12573" width="9.140625" style="2" customWidth="1"/>
    <col min="12574" max="12574" width="10.42578125" style="2" customWidth="1"/>
    <col min="12575" max="12578" width="9.28515625" style="2" customWidth="1"/>
    <col min="12579" max="12580" width="9.140625" style="2" customWidth="1"/>
    <col min="12581" max="12581" width="11" style="2" customWidth="1"/>
    <col min="12582" max="12588" width="7.28515625" style="2" customWidth="1"/>
    <col min="12589" max="12591" width="9.140625" style="2" customWidth="1"/>
    <col min="12592" max="12592" width="6.7109375" style="2" customWidth="1"/>
    <col min="12593" max="12593" width="10.140625" style="2" customWidth="1"/>
    <col min="12594" max="12594" width="12" style="2" customWidth="1"/>
    <col min="12595" max="12597" width="9.140625" style="2"/>
    <col min="12598" max="12598" width="12" style="2" customWidth="1"/>
    <col min="12599" max="12599" width="12.7109375" style="2" customWidth="1"/>
    <col min="12600" max="12602" width="9.140625" style="2"/>
    <col min="12603" max="12603" width="10" style="2" customWidth="1"/>
    <col min="12604" max="12784" width="9.140625" style="2"/>
    <col min="12785" max="12785" width="13.85546875" style="2" customWidth="1"/>
    <col min="12786" max="12796" width="7.7109375" style="2" customWidth="1"/>
    <col min="12797" max="12797" width="9.42578125" style="2" customWidth="1"/>
    <col min="12798" max="12801" width="7.7109375" style="2" customWidth="1"/>
    <col min="12802" max="12802" width="10" style="2" customWidth="1"/>
    <col min="12803" max="12806" width="9.42578125" style="2" customWidth="1"/>
    <col min="12807" max="12819" width="7.85546875" style="2" customWidth="1"/>
    <col min="12820" max="12820" width="9.140625" style="2" customWidth="1"/>
    <col min="12821" max="12822" width="7.85546875" style="2" customWidth="1"/>
    <col min="12823" max="12829" width="9.140625" style="2" customWidth="1"/>
    <col min="12830" max="12830" width="10.42578125" style="2" customWidth="1"/>
    <col min="12831" max="12834" width="9.28515625" style="2" customWidth="1"/>
    <col min="12835" max="12836" width="9.140625" style="2" customWidth="1"/>
    <col min="12837" max="12837" width="11" style="2" customWidth="1"/>
    <col min="12838" max="12844" width="7.28515625" style="2" customWidth="1"/>
    <col min="12845" max="12847" width="9.140625" style="2" customWidth="1"/>
    <col min="12848" max="12848" width="6.7109375" style="2" customWidth="1"/>
    <col min="12849" max="12849" width="10.140625" style="2" customWidth="1"/>
    <col min="12850" max="12850" width="12" style="2" customWidth="1"/>
    <col min="12851" max="12853" width="9.140625" style="2"/>
    <col min="12854" max="12854" width="12" style="2" customWidth="1"/>
    <col min="12855" max="12855" width="12.7109375" style="2" customWidth="1"/>
    <col min="12856" max="12858" width="9.140625" style="2"/>
    <col min="12859" max="12859" width="10" style="2" customWidth="1"/>
    <col min="12860" max="13040" width="9.140625" style="2"/>
    <col min="13041" max="13041" width="13.85546875" style="2" customWidth="1"/>
    <col min="13042" max="13052" width="7.7109375" style="2" customWidth="1"/>
    <col min="13053" max="13053" width="9.42578125" style="2" customWidth="1"/>
    <col min="13054" max="13057" width="7.7109375" style="2" customWidth="1"/>
    <col min="13058" max="13058" width="10" style="2" customWidth="1"/>
    <col min="13059" max="13062" width="9.42578125" style="2" customWidth="1"/>
    <col min="13063" max="13075" width="7.85546875" style="2" customWidth="1"/>
    <col min="13076" max="13076" width="9.140625" style="2" customWidth="1"/>
    <col min="13077" max="13078" width="7.85546875" style="2" customWidth="1"/>
    <col min="13079" max="13085" width="9.140625" style="2" customWidth="1"/>
    <col min="13086" max="13086" width="10.42578125" style="2" customWidth="1"/>
    <col min="13087" max="13090" width="9.28515625" style="2" customWidth="1"/>
    <col min="13091" max="13092" width="9.140625" style="2" customWidth="1"/>
    <col min="13093" max="13093" width="11" style="2" customWidth="1"/>
    <col min="13094" max="13100" width="7.28515625" style="2" customWidth="1"/>
    <col min="13101" max="13103" width="9.140625" style="2" customWidth="1"/>
    <col min="13104" max="13104" width="6.7109375" style="2" customWidth="1"/>
    <col min="13105" max="13105" width="10.140625" style="2" customWidth="1"/>
    <col min="13106" max="13106" width="12" style="2" customWidth="1"/>
    <col min="13107" max="13109" width="9.140625" style="2"/>
    <col min="13110" max="13110" width="12" style="2" customWidth="1"/>
    <col min="13111" max="13111" width="12.7109375" style="2" customWidth="1"/>
    <col min="13112" max="13114" width="9.140625" style="2"/>
    <col min="13115" max="13115" width="10" style="2" customWidth="1"/>
    <col min="13116" max="13296" width="9.140625" style="2"/>
    <col min="13297" max="13297" width="13.85546875" style="2" customWidth="1"/>
    <col min="13298" max="13308" width="7.7109375" style="2" customWidth="1"/>
    <col min="13309" max="13309" width="9.42578125" style="2" customWidth="1"/>
    <col min="13310" max="13313" width="7.7109375" style="2" customWidth="1"/>
    <col min="13314" max="13314" width="10" style="2" customWidth="1"/>
    <col min="13315" max="13318" width="9.42578125" style="2" customWidth="1"/>
    <col min="13319" max="13331" width="7.85546875" style="2" customWidth="1"/>
    <col min="13332" max="13332" width="9.140625" style="2" customWidth="1"/>
    <col min="13333" max="13334" width="7.85546875" style="2" customWidth="1"/>
    <col min="13335" max="13341" width="9.140625" style="2" customWidth="1"/>
    <col min="13342" max="13342" width="10.42578125" style="2" customWidth="1"/>
    <col min="13343" max="13346" width="9.28515625" style="2" customWidth="1"/>
    <col min="13347" max="13348" width="9.140625" style="2" customWidth="1"/>
    <col min="13349" max="13349" width="11" style="2" customWidth="1"/>
    <col min="13350" max="13356" width="7.28515625" style="2" customWidth="1"/>
    <col min="13357" max="13359" width="9.140625" style="2" customWidth="1"/>
    <col min="13360" max="13360" width="6.7109375" style="2" customWidth="1"/>
    <col min="13361" max="13361" width="10.140625" style="2" customWidth="1"/>
    <col min="13362" max="13362" width="12" style="2" customWidth="1"/>
    <col min="13363" max="13365" width="9.140625" style="2"/>
    <col min="13366" max="13366" width="12" style="2" customWidth="1"/>
    <col min="13367" max="13367" width="12.7109375" style="2" customWidth="1"/>
    <col min="13368" max="13370" width="9.140625" style="2"/>
    <col min="13371" max="13371" width="10" style="2" customWidth="1"/>
    <col min="13372" max="13552" width="9.140625" style="2"/>
    <col min="13553" max="13553" width="13.85546875" style="2" customWidth="1"/>
    <col min="13554" max="13564" width="7.7109375" style="2" customWidth="1"/>
    <col min="13565" max="13565" width="9.42578125" style="2" customWidth="1"/>
    <col min="13566" max="13569" width="7.7109375" style="2" customWidth="1"/>
    <col min="13570" max="13570" width="10" style="2" customWidth="1"/>
    <col min="13571" max="13574" width="9.42578125" style="2" customWidth="1"/>
    <col min="13575" max="13587" width="7.85546875" style="2" customWidth="1"/>
    <col min="13588" max="13588" width="9.140625" style="2" customWidth="1"/>
    <col min="13589" max="13590" width="7.85546875" style="2" customWidth="1"/>
    <col min="13591" max="13597" width="9.140625" style="2" customWidth="1"/>
    <col min="13598" max="13598" width="10.42578125" style="2" customWidth="1"/>
    <col min="13599" max="13602" width="9.28515625" style="2" customWidth="1"/>
    <col min="13603" max="13604" width="9.140625" style="2" customWidth="1"/>
    <col min="13605" max="13605" width="11" style="2" customWidth="1"/>
    <col min="13606" max="13612" width="7.28515625" style="2" customWidth="1"/>
    <col min="13613" max="13615" width="9.140625" style="2" customWidth="1"/>
    <col min="13616" max="13616" width="6.7109375" style="2" customWidth="1"/>
    <col min="13617" max="13617" width="10.140625" style="2" customWidth="1"/>
    <col min="13618" max="13618" width="12" style="2" customWidth="1"/>
    <col min="13619" max="13621" width="9.140625" style="2"/>
    <col min="13622" max="13622" width="12" style="2" customWidth="1"/>
    <col min="13623" max="13623" width="12.7109375" style="2" customWidth="1"/>
    <col min="13624" max="13626" width="9.140625" style="2"/>
    <col min="13627" max="13627" width="10" style="2" customWidth="1"/>
    <col min="13628" max="13808" width="9.140625" style="2"/>
    <col min="13809" max="13809" width="13.85546875" style="2" customWidth="1"/>
    <col min="13810" max="13820" width="7.7109375" style="2" customWidth="1"/>
    <col min="13821" max="13821" width="9.42578125" style="2" customWidth="1"/>
    <col min="13822" max="13825" width="7.7109375" style="2" customWidth="1"/>
    <col min="13826" max="13826" width="10" style="2" customWidth="1"/>
    <col min="13827" max="13830" width="9.42578125" style="2" customWidth="1"/>
    <col min="13831" max="13843" width="7.85546875" style="2" customWidth="1"/>
    <col min="13844" max="13844" width="9.140625" style="2" customWidth="1"/>
    <col min="13845" max="13846" width="7.85546875" style="2" customWidth="1"/>
    <col min="13847" max="13853" width="9.140625" style="2" customWidth="1"/>
    <col min="13854" max="13854" width="10.42578125" style="2" customWidth="1"/>
    <col min="13855" max="13858" width="9.28515625" style="2" customWidth="1"/>
    <col min="13859" max="13860" width="9.140625" style="2" customWidth="1"/>
    <col min="13861" max="13861" width="11" style="2" customWidth="1"/>
    <col min="13862" max="13868" width="7.28515625" style="2" customWidth="1"/>
    <col min="13869" max="13871" width="9.140625" style="2" customWidth="1"/>
    <col min="13872" max="13872" width="6.7109375" style="2" customWidth="1"/>
    <col min="13873" max="13873" width="10.140625" style="2" customWidth="1"/>
    <col min="13874" max="13874" width="12" style="2" customWidth="1"/>
    <col min="13875" max="13877" width="9.140625" style="2"/>
    <col min="13878" max="13878" width="12" style="2" customWidth="1"/>
    <col min="13879" max="13879" width="12.7109375" style="2" customWidth="1"/>
    <col min="13880" max="13882" width="9.140625" style="2"/>
    <col min="13883" max="13883" width="10" style="2" customWidth="1"/>
    <col min="13884" max="14064" width="9.140625" style="2"/>
    <col min="14065" max="14065" width="13.85546875" style="2" customWidth="1"/>
    <col min="14066" max="14076" width="7.7109375" style="2" customWidth="1"/>
    <col min="14077" max="14077" width="9.42578125" style="2" customWidth="1"/>
    <col min="14078" max="14081" width="7.7109375" style="2" customWidth="1"/>
    <col min="14082" max="14082" width="10" style="2" customWidth="1"/>
    <col min="14083" max="14086" width="9.42578125" style="2" customWidth="1"/>
    <col min="14087" max="14099" width="7.85546875" style="2" customWidth="1"/>
    <col min="14100" max="14100" width="9.140625" style="2" customWidth="1"/>
    <col min="14101" max="14102" width="7.85546875" style="2" customWidth="1"/>
    <col min="14103" max="14109" width="9.140625" style="2" customWidth="1"/>
    <col min="14110" max="14110" width="10.42578125" style="2" customWidth="1"/>
    <col min="14111" max="14114" width="9.28515625" style="2" customWidth="1"/>
    <col min="14115" max="14116" width="9.140625" style="2" customWidth="1"/>
    <col min="14117" max="14117" width="11" style="2" customWidth="1"/>
    <col min="14118" max="14124" width="7.28515625" style="2" customWidth="1"/>
    <col min="14125" max="14127" width="9.140625" style="2" customWidth="1"/>
    <col min="14128" max="14128" width="6.7109375" style="2" customWidth="1"/>
    <col min="14129" max="14129" width="10.140625" style="2" customWidth="1"/>
    <col min="14130" max="14130" width="12" style="2" customWidth="1"/>
    <col min="14131" max="14133" width="9.140625" style="2"/>
    <col min="14134" max="14134" width="12" style="2" customWidth="1"/>
    <col min="14135" max="14135" width="12.7109375" style="2" customWidth="1"/>
    <col min="14136" max="14138" width="9.140625" style="2"/>
    <col min="14139" max="14139" width="10" style="2" customWidth="1"/>
    <col min="14140" max="14320" width="9.140625" style="2"/>
    <col min="14321" max="14321" width="13.85546875" style="2" customWidth="1"/>
    <col min="14322" max="14332" width="7.7109375" style="2" customWidth="1"/>
    <col min="14333" max="14333" width="9.42578125" style="2" customWidth="1"/>
    <col min="14334" max="14337" width="7.7109375" style="2" customWidth="1"/>
    <col min="14338" max="14338" width="10" style="2" customWidth="1"/>
    <col min="14339" max="14342" width="9.42578125" style="2" customWidth="1"/>
    <col min="14343" max="14355" width="7.85546875" style="2" customWidth="1"/>
    <col min="14356" max="14356" width="9.140625" style="2" customWidth="1"/>
    <col min="14357" max="14358" width="7.85546875" style="2" customWidth="1"/>
    <col min="14359" max="14365" width="9.140625" style="2" customWidth="1"/>
    <col min="14366" max="14366" width="10.42578125" style="2" customWidth="1"/>
    <col min="14367" max="14370" width="9.28515625" style="2" customWidth="1"/>
    <col min="14371" max="14372" width="9.140625" style="2" customWidth="1"/>
    <col min="14373" max="14373" width="11" style="2" customWidth="1"/>
    <col min="14374" max="14380" width="7.28515625" style="2" customWidth="1"/>
    <col min="14381" max="14383" width="9.140625" style="2" customWidth="1"/>
    <col min="14384" max="14384" width="6.7109375" style="2" customWidth="1"/>
    <col min="14385" max="14385" width="10.140625" style="2" customWidth="1"/>
    <col min="14386" max="14386" width="12" style="2" customWidth="1"/>
    <col min="14387" max="14389" width="9.140625" style="2"/>
    <col min="14390" max="14390" width="12" style="2" customWidth="1"/>
    <col min="14391" max="14391" width="12.7109375" style="2" customWidth="1"/>
    <col min="14392" max="14394" width="9.140625" style="2"/>
    <col min="14395" max="14395" width="10" style="2" customWidth="1"/>
    <col min="14396" max="14576" width="9.140625" style="2"/>
    <col min="14577" max="14577" width="13.85546875" style="2" customWidth="1"/>
    <col min="14578" max="14588" width="7.7109375" style="2" customWidth="1"/>
    <col min="14589" max="14589" width="9.42578125" style="2" customWidth="1"/>
    <col min="14590" max="14593" width="7.7109375" style="2" customWidth="1"/>
    <col min="14594" max="14594" width="10" style="2" customWidth="1"/>
    <col min="14595" max="14598" width="9.42578125" style="2" customWidth="1"/>
    <col min="14599" max="14611" width="7.85546875" style="2" customWidth="1"/>
    <col min="14612" max="14612" width="9.140625" style="2" customWidth="1"/>
    <col min="14613" max="14614" width="7.85546875" style="2" customWidth="1"/>
    <col min="14615" max="14621" width="9.140625" style="2" customWidth="1"/>
    <col min="14622" max="14622" width="10.42578125" style="2" customWidth="1"/>
    <col min="14623" max="14626" width="9.28515625" style="2" customWidth="1"/>
    <col min="14627" max="14628" width="9.140625" style="2" customWidth="1"/>
    <col min="14629" max="14629" width="11" style="2" customWidth="1"/>
    <col min="14630" max="14636" width="7.28515625" style="2" customWidth="1"/>
    <col min="14637" max="14639" width="9.140625" style="2" customWidth="1"/>
    <col min="14640" max="14640" width="6.7109375" style="2" customWidth="1"/>
    <col min="14641" max="14641" width="10.140625" style="2" customWidth="1"/>
    <col min="14642" max="14642" width="12" style="2" customWidth="1"/>
    <col min="14643" max="14645" width="9.140625" style="2"/>
    <col min="14646" max="14646" width="12" style="2" customWidth="1"/>
    <col min="14647" max="14647" width="12.7109375" style="2" customWidth="1"/>
    <col min="14648" max="14650" width="9.140625" style="2"/>
    <col min="14651" max="14651" width="10" style="2" customWidth="1"/>
    <col min="14652" max="14832" width="9.140625" style="2"/>
    <col min="14833" max="14833" width="13.85546875" style="2" customWidth="1"/>
    <col min="14834" max="14844" width="7.7109375" style="2" customWidth="1"/>
    <col min="14845" max="14845" width="9.42578125" style="2" customWidth="1"/>
    <col min="14846" max="14849" width="7.7109375" style="2" customWidth="1"/>
    <col min="14850" max="14850" width="10" style="2" customWidth="1"/>
    <col min="14851" max="14854" width="9.42578125" style="2" customWidth="1"/>
    <col min="14855" max="14867" width="7.85546875" style="2" customWidth="1"/>
    <col min="14868" max="14868" width="9.140625" style="2" customWidth="1"/>
    <col min="14869" max="14870" width="7.85546875" style="2" customWidth="1"/>
    <col min="14871" max="14877" width="9.140625" style="2" customWidth="1"/>
    <col min="14878" max="14878" width="10.42578125" style="2" customWidth="1"/>
    <col min="14879" max="14882" width="9.28515625" style="2" customWidth="1"/>
    <col min="14883" max="14884" width="9.140625" style="2" customWidth="1"/>
    <col min="14885" max="14885" width="11" style="2" customWidth="1"/>
    <col min="14886" max="14892" width="7.28515625" style="2" customWidth="1"/>
    <col min="14893" max="14895" width="9.140625" style="2" customWidth="1"/>
    <col min="14896" max="14896" width="6.7109375" style="2" customWidth="1"/>
    <col min="14897" max="14897" width="10.140625" style="2" customWidth="1"/>
    <col min="14898" max="14898" width="12" style="2" customWidth="1"/>
    <col min="14899" max="14901" width="9.140625" style="2"/>
    <col min="14902" max="14902" width="12" style="2" customWidth="1"/>
    <col min="14903" max="14903" width="12.7109375" style="2" customWidth="1"/>
    <col min="14904" max="14906" width="9.140625" style="2"/>
    <col min="14907" max="14907" width="10" style="2" customWidth="1"/>
    <col min="14908" max="15088" width="9.140625" style="2"/>
    <col min="15089" max="15089" width="13.85546875" style="2" customWidth="1"/>
    <col min="15090" max="15100" width="7.7109375" style="2" customWidth="1"/>
    <col min="15101" max="15101" width="9.42578125" style="2" customWidth="1"/>
    <col min="15102" max="15105" width="7.7109375" style="2" customWidth="1"/>
    <col min="15106" max="15106" width="10" style="2" customWidth="1"/>
    <col min="15107" max="15110" width="9.42578125" style="2" customWidth="1"/>
    <col min="15111" max="15123" width="7.85546875" style="2" customWidth="1"/>
    <col min="15124" max="15124" width="9.140625" style="2" customWidth="1"/>
    <col min="15125" max="15126" width="7.85546875" style="2" customWidth="1"/>
    <col min="15127" max="15133" width="9.140625" style="2" customWidth="1"/>
    <col min="15134" max="15134" width="10.42578125" style="2" customWidth="1"/>
    <col min="15135" max="15138" width="9.28515625" style="2" customWidth="1"/>
    <col min="15139" max="15140" width="9.140625" style="2" customWidth="1"/>
    <col min="15141" max="15141" width="11" style="2" customWidth="1"/>
    <col min="15142" max="15148" width="7.28515625" style="2" customWidth="1"/>
    <col min="15149" max="15151" width="9.140625" style="2" customWidth="1"/>
    <col min="15152" max="15152" width="6.7109375" style="2" customWidth="1"/>
    <col min="15153" max="15153" width="10.140625" style="2" customWidth="1"/>
    <col min="15154" max="15154" width="12" style="2" customWidth="1"/>
    <col min="15155" max="15157" width="9.140625" style="2"/>
    <col min="15158" max="15158" width="12" style="2" customWidth="1"/>
    <col min="15159" max="15159" width="12.7109375" style="2" customWidth="1"/>
    <col min="15160" max="15162" width="9.140625" style="2"/>
    <col min="15163" max="15163" width="10" style="2" customWidth="1"/>
    <col min="15164" max="15344" width="9.140625" style="2"/>
    <col min="15345" max="15345" width="13.85546875" style="2" customWidth="1"/>
    <col min="15346" max="15356" width="7.7109375" style="2" customWidth="1"/>
    <col min="15357" max="15357" width="9.42578125" style="2" customWidth="1"/>
    <col min="15358" max="15361" width="7.7109375" style="2" customWidth="1"/>
    <col min="15362" max="15362" width="10" style="2" customWidth="1"/>
    <col min="15363" max="15366" width="9.42578125" style="2" customWidth="1"/>
    <col min="15367" max="15379" width="7.85546875" style="2" customWidth="1"/>
    <col min="15380" max="15380" width="9.140625" style="2" customWidth="1"/>
    <col min="15381" max="15382" width="7.85546875" style="2" customWidth="1"/>
    <col min="15383" max="15389" width="9.140625" style="2" customWidth="1"/>
    <col min="15390" max="15390" width="10.42578125" style="2" customWidth="1"/>
    <col min="15391" max="15394" width="9.28515625" style="2" customWidth="1"/>
    <col min="15395" max="15396" width="9.140625" style="2" customWidth="1"/>
    <col min="15397" max="15397" width="11" style="2" customWidth="1"/>
    <col min="15398" max="15404" width="7.28515625" style="2" customWidth="1"/>
    <col min="15405" max="15407" width="9.140625" style="2" customWidth="1"/>
    <col min="15408" max="15408" width="6.7109375" style="2" customWidth="1"/>
    <col min="15409" max="15409" width="10.140625" style="2" customWidth="1"/>
    <col min="15410" max="15410" width="12" style="2" customWidth="1"/>
    <col min="15411" max="15413" width="9.140625" style="2"/>
    <col min="15414" max="15414" width="12" style="2" customWidth="1"/>
    <col min="15415" max="15415" width="12.7109375" style="2" customWidth="1"/>
    <col min="15416" max="15418" width="9.140625" style="2"/>
    <col min="15419" max="15419" width="10" style="2" customWidth="1"/>
    <col min="15420" max="15600" width="9.140625" style="2"/>
    <col min="15601" max="15601" width="13.85546875" style="2" customWidth="1"/>
    <col min="15602" max="15612" width="7.7109375" style="2" customWidth="1"/>
    <col min="15613" max="15613" width="9.42578125" style="2" customWidth="1"/>
    <col min="15614" max="15617" width="7.7109375" style="2" customWidth="1"/>
    <col min="15618" max="15618" width="10" style="2" customWidth="1"/>
    <col min="15619" max="15622" width="9.42578125" style="2" customWidth="1"/>
    <col min="15623" max="15635" width="7.85546875" style="2" customWidth="1"/>
    <col min="15636" max="15636" width="9.140625" style="2" customWidth="1"/>
    <col min="15637" max="15638" width="7.85546875" style="2" customWidth="1"/>
    <col min="15639" max="15645" width="9.140625" style="2" customWidth="1"/>
    <col min="15646" max="15646" width="10.42578125" style="2" customWidth="1"/>
    <col min="15647" max="15650" width="9.28515625" style="2" customWidth="1"/>
    <col min="15651" max="15652" width="9.140625" style="2" customWidth="1"/>
    <col min="15653" max="15653" width="11" style="2" customWidth="1"/>
    <col min="15654" max="15660" width="7.28515625" style="2" customWidth="1"/>
    <col min="15661" max="15663" width="9.140625" style="2" customWidth="1"/>
    <col min="15664" max="15664" width="6.7109375" style="2" customWidth="1"/>
    <col min="15665" max="15665" width="10.140625" style="2" customWidth="1"/>
    <col min="15666" max="15666" width="12" style="2" customWidth="1"/>
    <col min="15667" max="15669" width="9.140625" style="2"/>
    <col min="15670" max="15670" width="12" style="2" customWidth="1"/>
    <col min="15671" max="15671" width="12.7109375" style="2" customWidth="1"/>
    <col min="15672" max="15674" width="9.140625" style="2"/>
    <col min="15675" max="15675" width="10" style="2" customWidth="1"/>
    <col min="15676" max="15856" width="9.140625" style="2"/>
    <col min="15857" max="15857" width="13.85546875" style="2" customWidth="1"/>
    <col min="15858" max="15868" width="7.7109375" style="2" customWidth="1"/>
    <col min="15869" max="15869" width="9.42578125" style="2" customWidth="1"/>
    <col min="15870" max="15873" width="7.7109375" style="2" customWidth="1"/>
    <col min="15874" max="15874" width="10" style="2" customWidth="1"/>
    <col min="15875" max="15878" width="9.42578125" style="2" customWidth="1"/>
    <col min="15879" max="15891" width="7.85546875" style="2" customWidth="1"/>
    <col min="15892" max="15892" width="9.140625" style="2" customWidth="1"/>
    <col min="15893" max="15894" width="7.85546875" style="2" customWidth="1"/>
    <col min="15895" max="15901" width="9.140625" style="2" customWidth="1"/>
    <col min="15902" max="15902" width="10.42578125" style="2" customWidth="1"/>
    <col min="15903" max="15906" width="9.28515625" style="2" customWidth="1"/>
    <col min="15907" max="15908" width="9.140625" style="2" customWidth="1"/>
    <col min="15909" max="15909" width="11" style="2" customWidth="1"/>
    <col min="15910" max="15916" width="7.28515625" style="2" customWidth="1"/>
    <col min="15917" max="15919" width="9.140625" style="2" customWidth="1"/>
    <col min="15920" max="15920" width="6.7109375" style="2" customWidth="1"/>
    <col min="15921" max="15921" width="10.140625" style="2" customWidth="1"/>
    <col min="15922" max="15922" width="12" style="2" customWidth="1"/>
    <col min="15923" max="15925" width="9.140625" style="2"/>
    <col min="15926" max="15926" width="12" style="2" customWidth="1"/>
    <col min="15927" max="15927" width="12.7109375" style="2" customWidth="1"/>
    <col min="15928" max="15930" width="9.140625" style="2"/>
    <col min="15931" max="15931" width="10" style="2" customWidth="1"/>
    <col min="15932" max="16112" width="9.140625" style="2"/>
    <col min="16113" max="16113" width="13.85546875" style="2" customWidth="1"/>
    <col min="16114" max="16124" width="7.7109375" style="2" customWidth="1"/>
    <col min="16125" max="16125" width="9.42578125" style="2" customWidth="1"/>
    <col min="16126" max="16129" width="7.7109375" style="2" customWidth="1"/>
    <col min="16130" max="16130" width="10" style="2" customWidth="1"/>
    <col min="16131" max="16134" width="9.42578125" style="2" customWidth="1"/>
    <col min="16135" max="16147" width="7.85546875" style="2" customWidth="1"/>
    <col min="16148" max="16148" width="9.140625" style="2" customWidth="1"/>
    <col min="16149" max="16150" width="7.85546875" style="2" customWidth="1"/>
    <col min="16151" max="16157" width="9.140625" style="2" customWidth="1"/>
    <col min="16158" max="16158" width="10.42578125" style="2" customWidth="1"/>
    <col min="16159" max="16162" width="9.28515625" style="2" customWidth="1"/>
    <col min="16163" max="16164" width="9.140625" style="2" customWidth="1"/>
    <col min="16165" max="16165" width="11" style="2" customWidth="1"/>
    <col min="16166" max="16172" width="7.28515625" style="2" customWidth="1"/>
    <col min="16173" max="16175" width="9.140625" style="2" customWidth="1"/>
    <col min="16176" max="16176" width="6.7109375" style="2" customWidth="1"/>
    <col min="16177" max="16177" width="10.140625" style="2" customWidth="1"/>
    <col min="16178" max="16178" width="12" style="2" customWidth="1"/>
    <col min="16179" max="16181" width="9.140625" style="2"/>
    <col min="16182" max="16182" width="12" style="2" customWidth="1"/>
    <col min="16183" max="16183" width="12.7109375" style="2" customWidth="1"/>
    <col min="16184" max="16186" width="9.140625" style="2"/>
    <col min="16187" max="16187" width="10" style="2" customWidth="1"/>
    <col min="16188" max="16384" width="9.140625" style="2"/>
  </cols>
  <sheetData>
    <row r="1" spans="1:53" ht="39" customHeight="1" thickBot="1" x14ac:dyDescent="0.3">
      <c r="A1" s="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83" t="s">
        <v>1</v>
      </c>
      <c r="AI1" s="84"/>
      <c r="AJ1" s="84"/>
      <c r="AK1" s="84"/>
      <c r="AL1" s="84"/>
      <c r="AM1" s="82"/>
      <c r="AN1" s="83" t="s">
        <v>2</v>
      </c>
      <c r="AO1" s="84"/>
      <c r="AP1" s="84"/>
      <c r="AQ1" s="84"/>
      <c r="AR1" s="84"/>
      <c r="AS1" s="84"/>
      <c r="AT1" s="84"/>
      <c r="AU1" s="84"/>
      <c r="AV1" s="84"/>
      <c r="AW1" s="81"/>
      <c r="AX1" s="82"/>
      <c r="AY1" s="69" t="s">
        <v>3</v>
      </c>
      <c r="AZ1" s="71" t="s">
        <v>4</v>
      </c>
      <c r="BA1" s="2"/>
    </row>
    <row r="2" spans="1:53" s="9" customFormat="1" ht="33.75" customHeight="1" thickBo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  <c r="AC2" s="4" t="s">
        <v>33</v>
      </c>
      <c r="AD2" s="4" t="s">
        <v>147</v>
      </c>
      <c r="AE2" s="4" t="s">
        <v>148</v>
      </c>
      <c r="AF2" s="4" t="s">
        <v>153</v>
      </c>
      <c r="AG2" s="5" t="s">
        <v>34</v>
      </c>
      <c r="AH2" s="6" t="s">
        <v>6</v>
      </c>
      <c r="AI2" s="7" t="s">
        <v>7</v>
      </c>
      <c r="AJ2" s="7" t="s">
        <v>8</v>
      </c>
      <c r="AK2" s="7" t="s">
        <v>9</v>
      </c>
      <c r="AL2" s="7" t="s">
        <v>8</v>
      </c>
      <c r="AM2" s="5" t="s">
        <v>34</v>
      </c>
      <c r="AN2" s="4" t="s">
        <v>35</v>
      </c>
      <c r="AO2" s="4" t="s">
        <v>36</v>
      </c>
      <c r="AP2" s="4" t="s">
        <v>37</v>
      </c>
      <c r="AQ2" s="4" t="s">
        <v>38</v>
      </c>
      <c r="AR2" s="4" t="s">
        <v>39</v>
      </c>
      <c r="AS2" s="4" t="s">
        <v>40</v>
      </c>
      <c r="AT2" s="4" t="s">
        <v>41</v>
      </c>
      <c r="AU2" s="8" t="s">
        <v>42</v>
      </c>
      <c r="AV2" s="8" t="s">
        <v>43</v>
      </c>
      <c r="AW2" s="8" t="s">
        <v>44</v>
      </c>
      <c r="AX2" s="5" t="s">
        <v>34</v>
      </c>
      <c r="AY2" s="70"/>
      <c r="AZ2" s="70"/>
    </row>
    <row r="3" spans="1:53" s="17" customFormat="1" ht="12.95" customHeight="1" x14ac:dyDescent="0.25">
      <c r="A3" s="10">
        <v>2021</v>
      </c>
      <c r="B3" s="11">
        <v>767655</v>
      </c>
      <c r="C3" s="11">
        <v>19006</v>
      </c>
      <c r="D3" s="11">
        <v>13401</v>
      </c>
      <c r="E3" s="12">
        <v>10026</v>
      </c>
      <c r="F3" s="12">
        <v>23207</v>
      </c>
      <c r="G3" s="11">
        <v>17901</v>
      </c>
      <c r="H3" s="11">
        <v>18112</v>
      </c>
      <c r="I3" s="11">
        <v>5083</v>
      </c>
      <c r="J3" s="11">
        <v>6646</v>
      </c>
      <c r="K3" s="11">
        <v>12679</v>
      </c>
      <c r="L3" s="11">
        <v>17891</v>
      </c>
      <c r="M3" s="11">
        <v>27459</v>
      </c>
      <c r="N3" s="11">
        <v>10836</v>
      </c>
      <c r="O3" s="11">
        <v>7986</v>
      </c>
      <c r="P3" s="11">
        <v>22450</v>
      </c>
      <c r="Q3" s="11">
        <v>6227</v>
      </c>
      <c r="R3" s="11">
        <v>6138</v>
      </c>
      <c r="S3" s="11">
        <v>8838</v>
      </c>
      <c r="T3" s="11">
        <v>215</v>
      </c>
      <c r="U3" s="11">
        <v>26716</v>
      </c>
      <c r="V3" s="11">
        <v>13092</v>
      </c>
      <c r="W3" s="11">
        <v>3137</v>
      </c>
      <c r="X3" s="12">
        <v>467</v>
      </c>
      <c r="Y3" s="12">
        <v>1280</v>
      </c>
      <c r="Z3" s="11">
        <v>522</v>
      </c>
      <c r="AA3" s="11">
        <v>378</v>
      </c>
      <c r="AB3" s="11">
        <v>174</v>
      </c>
      <c r="AC3" s="11">
        <v>159</v>
      </c>
      <c r="AD3" s="11">
        <v>132</v>
      </c>
      <c r="AE3" s="11">
        <v>54</v>
      </c>
      <c r="AF3" s="11">
        <v>89</v>
      </c>
      <c r="AG3" s="13">
        <f t="shared" ref="AG3:AG32" si="0">SUM(B3:AF3)</f>
        <v>1047956</v>
      </c>
      <c r="AH3" s="11">
        <v>10645</v>
      </c>
      <c r="AI3" s="12">
        <v>44341</v>
      </c>
      <c r="AJ3" s="12">
        <v>35244</v>
      </c>
      <c r="AK3" s="11">
        <v>15087</v>
      </c>
      <c r="AL3" s="12"/>
      <c r="AM3" s="13">
        <f t="shared" ref="AM3:AM32" si="1">SUM(AH3:AL3)</f>
        <v>105317</v>
      </c>
      <c r="AN3" s="11"/>
      <c r="AO3" s="11"/>
      <c r="AP3" s="11"/>
      <c r="AQ3" s="11"/>
      <c r="AR3" s="11"/>
      <c r="AS3" s="11"/>
      <c r="AT3" s="11"/>
      <c r="AU3" s="14"/>
      <c r="AV3" s="14"/>
      <c r="AW3" s="14"/>
      <c r="AX3" s="13">
        <f t="shared" ref="AX3:AX32" si="2">SUM(AN3:AW3)</f>
        <v>0</v>
      </c>
      <c r="AY3" s="15">
        <f t="shared" ref="AY3:AY32" si="3">AG3+AM3+AX3</f>
        <v>1153273</v>
      </c>
      <c r="AZ3" s="16">
        <f t="shared" ref="AZ3:AZ32" si="4">AY3*100/$AG$37</f>
        <v>8.588968432027853</v>
      </c>
    </row>
    <row r="4" spans="1:53" s="17" customFormat="1" ht="12.95" customHeight="1" x14ac:dyDescent="0.25">
      <c r="A4" s="10">
        <v>2022</v>
      </c>
      <c r="B4" s="11">
        <v>746526</v>
      </c>
      <c r="C4" s="11">
        <v>18959</v>
      </c>
      <c r="D4" s="11">
        <v>13333</v>
      </c>
      <c r="E4" s="12">
        <v>10001</v>
      </c>
      <c r="F4" s="12">
        <v>23148</v>
      </c>
      <c r="G4" s="11">
        <v>17857</v>
      </c>
      <c r="H4" s="11">
        <v>18066</v>
      </c>
      <c r="I4" s="11">
        <v>5070</v>
      </c>
      <c r="J4" s="11">
        <v>6629</v>
      </c>
      <c r="K4" s="11">
        <v>12691</v>
      </c>
      <c r="L4" s="11">
        <v>17846</v>
      </c>
      <c r="M4" s="11">
        <v>27390</v>
      </c>
      <c r="N4" s="11">
        <v>10809</v>
      </c>
      <c r="O4" s="11">
        <v>8057</v>
      </c>
      <c r="P4" s="11">
        <v>22395</v>
      </c>
      <c r="Q4" s="11">
        <v>96233</v>
      </c>
      <c r="R4" s="11">
        <v>94088</v>
      </c>
      <c r="S4" s="11">
        <v>33215</v>
      </c>
      <c r="T4" s="11">
        <v>13036</v>
      </c>
      <c r="U4" s="11">
        <v>26852</v>
      </c>
      <c r="V4" s="11">
        <v>13131</v>
      </c>
      <c r="W4" s="11">
        <v>11927</v>
      </c>
      <c r="X4" s="12">
        <v>975</v>
      </c>
      <c r="Y4" s="12">
        <v>2471</v>
      </c>
      <c r="Z4" s="11">
        <v>963</v>
      </c>
      <c r="AA4" s="11">
        <v>694</v>
      </c>
      <c r="AB4" s="11">
        <v>232</v>
      </c>
      <c r="AC4" s="11">
        <v>317</v>
      </c>
      <c r="AD4" s="11">
        <v>311</v>
      </c>
      <c r="AE4" s="11">
        <v>835</v>
      </c>
      <c r="AF4" s="11">
        <v>880</v>
      </c>
      <c r="AG4" s="13">
        <f t="shared" si="0"/>
        <v>1254937</v>
      </c>
      <c r="AH4" s="11">
        <v>10599</v>
      </c>
      <c r="AI4" s="12">
        <v>44135</v>
      </c>
      <c r="AJ4" s="12">
        <v>35082</v>
      </c>
      <c r="AK4" s="11">
        <v>20513</v>
      </c>
      <c r="AL4" s="12"/>
      <c r="AM4" s="13">
        <f t="shared" si="1"/>
        <v>110329</v>
      </c>
      <c r="AN4" s="11"/>
      <c r="AO4" s="11"/>
      <c r="AP4" s="11"/>
      <c r="AQ4" s="11"/>
      <c r="AR4" s="11"/>
      <c r="AS4" s="11"/>
      <c r="AT4" s="11"/>
      <c r="AU4" s="14"/>
      <c r="AV4" s="14"/>
      <c r="AW4" s="14"/>
      <c r="AX4" s="13">
        <f t="shared" si="2"/>
        <v>0</v>
      </c>
      <c r="AY4" s="15">
        <f t="shared" si="3"/>
        <v>1365266</v>
      </c>
      <c r="AZ4" s="16">
        <f t="shared" si="4"/>
        <v>10.167780374049284</v>
      </c>
    </row>
    <row r="5" spans="1:53" s="17" customFormat="1" ht="12.95" customHeight="1" x14ac:dyDescent="0.25">
      <c r="A5" s="10">
        <v>2023</v>
      </c>
      <c r="B5" s="11">
        <v>707502</v>
      </c>
      <c r="C5" s="11">
        <v>18912</v>
      </c>
      <c r="D5" s="11">
        <v>13264</v>
      </c>
      <c r="E5" s="12">
        <v>9976</v>
      </c>
      <c r="F5" s="12">
        <v>5779</v>
      </c>
      <c r="G5" s="11">
        <v>17812</v>
      </c>
      <c r="H5" s="11">
        <v>4512</v>
      </c>
      <c r="I5" s="11">
        <v>1266</v>
      </c>
      <c r="J5" s="11">
        <v>6613</v>
      </c>
      <c r="K5" s="11">
        <v>12660</v>
      </c>
      <c r="L5" s="11">
        <v>17801</v>
      </c>
      <c r="M5" s="11">
        <v>27322</v>
      </c>
      <c r="N5" s="11">
        <v>5394</v>
      </c>
      <c r="O5" s="11">
        <v>8038</v>
      </c>
      <c r="P5" s="11">
        <v>22340</v>
      </c>
      <c r="Q5" s="11">
        <v>96115</v>
      </c>
      <c r="R5" s="11">
        <v>93941</v>
      </c>
      <c r="S5" s="11">
        <v>33044</v>
      </c>
      <c r="T5" s="11">
        <v>13010</v>
      </c>
      <c r="U5" s="11">
        <v>26786</v>
      </c>
      <c r="V5" s="11">
        <v>13098</v>
      </c>
      <c r="W5" s="11">
        <v>11898</v>
      </c>
      <c r="X5" s="12">
        <v>4843</v>
      </c>
      <c r="Y5" s="12">
        <v>6421</v>
      </c>
      <c r="Z5" s="11">
        <v>7015</v>
      </c>
      <c r="AA5" s="11">
        <v>4621</v>
      </c>
      <c r="AB5" s="11">
        <v>7283</v>
      </c>
      <c r="AC5" s="11">
        <v>317</v>
      </c>
      <c r="AD5" s="11">
        <v>311</v>
      </c>
      <c r="AE5" s="11">
        <v>835</v>
      </c>
      <c r="AF5" s="11">
        <v>1093</v>
      </c>
      <c r="AG5" s="13">
        <f t="shared" si="0"/>
        <v>1199822</v>
      </c>
      <c r="AH5" s="11">
        <v>10381</v>
      </c>
      <c r="AI5" s="12">
        <v>43929</v>
      </c>
      <c r="AJ5" s="12">
        <v>35032</v>
      </c>
      <c r="AK5" s="11">
        <v>20391</v>
      </c>
      <c r="AL5" s="12"/>
      <c r="AM5" s="13">
        <f t="shared" si="1"/>
        <v>109733</v>
      </c>
      <c r="AN5" s="11"/>
      <c r="AO5" s="11"/>
      <c r="AP5" s="11"/>
      <c r="AQ5" s="11"/>
      <c r="AR5" s="11"/>
      <c r="AS5" s="11"/>
      <c r="AT5" s="11"/>
      <c r="AU5" s="14"/>
      <c r="AV5" s="14"/>
      <c r="AW5" s="14"/>
      <c r="AX5" s="13">
        <f t="shared" si="2"/>
        <v>0</v>
      </c>
      <c r="AY5" s="15">
        <f t="shared" si="3"/>
        <v>1309555</v>
      </c>
      <c r="AZ5" s="16">
        <f t="shared" si="4"/>
        <v>9.7528742587437982</v>
      </c>
    </row>
    <row r="6" spans="1:53" s="17" customFormat="1" ht="12.95" customHeight="1" x14ac:dyDescent="0.25">
      <c r="A6" s="10">
        <v>2024</v>
      </c>
      <c r="B6" s="11">
        <v>688243</v>
      </c>
      <c r="C6" s="11">
        <v>18865</v>
      </c>
      <c r="D6" s="11">
        <v>13198</v>
      </c>
      <c r="E6" s="12">
        <v>9951</v>
      </c>
      <c r="F6" s="12"/>
      <c r="G6" s="11">
        <v>17768</v>
      </c>
      <c r="H6" s="11"/>
      <c r="I6" s="11"/>
      <c r="J6" s="11">
        <v>6596</v>
      </c>
      <c r="K6" s="11">
        <v>12628</v>
      </c>
      <c r="L6" s="11">
        <v>17756</v>
      </c>
      <c r="M6" s="11">
        <v>27254</v>
      </c>
      <c r="N6" s="11"/>
      <c r="O6" s="11">
        <v>8019</v>
      </c>
      <c r="P6" s="11">
        <v>22284</v>
      </c>
      <c r="Q6" s="11">
        <v>95887</v>
      </c>
      <c r="R6" s="11">
        <v>93717</v>
      </c>
      <c r="S6" s="11">
        <v>32872</v>
      </c>
      <c r="T6" s="11">
        <v>12976</v>
      </c>
      <c r="U6" s="11">
        <v>26720</v>
      </c>
      <c r="V6" s="11">
        <v>13066</v>
      </c>
      <c r="W6" s="11">
        <v>11868</v>
      </c>
      <c r="X6" s="12">
        <v>16671</v>
      </c>
      <c r="Y6" s="12">
        <v>18510</v>
      </c>
      <c r="Z6" s="11">
        <v>25159</v>
      </c>
      <c r="AA6" s="11">
        <v>16546</v>
      </c>
      <c r="AB6" s="11">
        <v>28419</v>
      </c>
      <c r="AC6" s="11">
        <v>5684</v>
      </c>
      <c r="AD6" s="11">
        <v>5449</v>
      </c>
      <c r="AE6" s="11">
        <v>10528</v>
      </c>
      <c r="AF6" s="11">
        <v>6003</v>
      </c>
      <c r="AG6" s="13">
        <f t="shared" si="0"/>
        <v>1262637</v>
      </c>
      <c r="AH6" s="11">
        <v>10165</v>
      </c>
      <c r="AI6" s="12">
        <v>43724</v>
      </c>
      <c r="AJ6" s="11">
        <v>34757</v>
      </c>
      <c r="AK6" s="11">
        <v>20268</v>
      </c>
      <c r="AL6" s="11"/>
      <c r="AM6" s="13">
        <f t="shared" si="1"/>
        <v>108914</v>
      </c>
      <c r="AN6" s="11"/>
      <c r="AO6" s="11"/>
      <c r="AP6" s="11"/>
      <c r="AQ6" s="11"/>
      <c r="AR6" s="11"/>
      <c r="AS6" s="11"/>
      <c r="AT6" s="11"/>
      <c r="AU6" s="14"/>
      <c r="AV6" s="14"/>
      <c r="AW6" s="14"/>
      <c r="AX6" s="13">
        <f t="shared" si="2"/>
        <v>0</v>
      </c>
      <c r="AY6" s="15">
        <f t="shared" si="3"/>
        <v>1371551</v>
      </c>
      <c r="AZ6" s="16">
        <f t="shared" si="4"/>
        <v>10.214587735875403</v>
      </c>
    </row>
    <row r="7" spans="1:53" s="17" customFormat="1" ht="12.95" customHeight="1" x14ac:dyDescent="0.25">
      <c r="A7" s="10">
        <v>2025</v>
      </c>
      <c r="B7" s="11">
        <v>676477</v>
      </c>
      <c r="C7" s="11">
        <v>18818</v>
      </c>
      <c r="D7" s="11">
        <v>13128</v>
      </c>
      <c r="E7" s="11">
        <v>9926</v>
      </c>
      <c r="F7" s="11"/>
      <c r="G7" s="11">
        <v>17725</v>
      </c>
      <c r="H7" s="11"/>
      <c r="I7" s="11"/>
      <c r="J7" s="11">
        <v>6580</v>
      </c>
      <c r="K7" s="11">
        <v>12597</v>
      </c>
      <c r="L7" s="11">
        <v>8864</v>
      </c>
      <c r="M7" s="11">
        <v>27185</v>
      </c>
      <c r="N7" s="11"/>
      <c r="O7" s="11">
        <v>8000</v>
      </c>
      <c r="P7" s="11">
        <v>22229</v>
      </c>
      <c r="Q7" s="11">
        <v>95658</v>
      </c>
      <c r="R7" s="11">
        <v>93494</v>
      </c>
      <c r="S7" s="11">
        <v>32677</v>
      </c>
      <c r="T7" s="11">
        <v>12945</v>
      </c>
      <c r="U7" s="11">
        <v>26652</v>
      </c>
      <c r="V7" s="11">
        <v>13032</v>
      </c>
      <c r="W7" s="11">
        <v>11839</v>
      </c>
      <c r="X7" s="11">
        <v>16623</v>
      </c>
      <c r="Y7" s="11">
        <v>18387</v>
      </c>
      <c r="Z7" s="11">
        <v>25028</v>
      </c>
      <c r="AA7" s="11">
        <v>16505</v>
      </c>
      <c r="AB7" s="11">
        <v>28348</v>
      </c>
      <c r="AC7" s="11">
        <v>7548</v>
      </c>
      <c r="AD7" s="11">
        <v>10522</v>
      </c>
      <c r="AE7" s="11">
        <v>20166</v>
      </c>
      <c r="AF7" s="11">
        <v>20669</v>
      </c>
      <c r="AG7" s="13">
        <f t="shared" si="0"/>
        <v>1271622</v>
      </c>
      <c r="AH7" s="18">
        <v>9947</v>
      </c>
      <c r="AI7" s="11">
        <v>43518</v>
      </c>
      <c r="AJ7" s="11">
        <v>34594</v>
      </c>
      <c r="AK7" s="18">
        <v>20146</v>
      </c>
      <c r="AL7" s="11"/>
      <c r="AM7" s="13">
        <f t="shared" si="1"/>
        <v>108205</v>
      </c>
      <c r="AN7" s="11"/>
      <c r="AO7" s="11"/>
      <c r="AP7" s="11"/>
      <c r="AQ7" s="11"/>
      <c r="AR7" s="11"/>
      <c r="AS7" s="11"/>
      <c r="AT7" s="11"/>
      <c r="AU7" s="14"/>
      <c r="AV7" s="14"/>
      <c r="AW7" s="14"/>
      <c r="AX7" s="13">
        <f t="shared" si="2"/>
        <v>0</v>
      </c>
      <c r="AY7" s="15">
        <f t="shared" si="3"/>
        <v>1379827</v>
      </c>
      <c r="AZ7" s="16">
        <f t="shared" si="4"/>
        <v>10.276223014550499</v>
      </c>
    </row>
    <row r="8" spans="1:53" s="17" customFormat="1" ht="12.95" customHeight="1" x14ac:dyDescent="0.25">
      <c r="A8" s="10">
        <v>2026</v>
      </c>
      <c r="B8" s="11">
        <v>674797</v>
      </c>
      <c r="C8" s="11">
        <v>18771</v>
      </c>
      <c r="D8" s="11">
        <v>13060</v>
      </c>
      <c r="E8" s="11">
        <v>9901</v>
      </c>
      <c r="F8" s="11"/>
      <c r="G8" s="11">
        <v>17680</v>
      </c>
      <c r="H8" s="11"/>
      <c r="I8" s="11"/>
      <c r="J8" s="11">
        <v>6564</v>
      </c>
      <c r="K8" s="11">
        <v>12566</v>
      </c>
      <c r="L8" s="11"/>
      <c r="M8" s="11">
        <v>27117</v>
      </c>
      <c r="N8" s="11"/>
      <c r="O8" s="11">
        <v>7981</v>
      </c>
      <c r="P8" s="11">
        <v>22173</v>
      </c>
      <c r="Q8" s="11">
        <v>95430</v>
      </c>
      <c r="R8" s="11">
        <v>93271</v>
      </c>
      <c r="S8" s="11"/>
      <c r="T8" s="11">
        <v>12912</v>
      </c>
      <c r="U8" s="11">
        <v>26586</v>
      </c>
      <c r="V8" s="11">
        <v>9754</v>
      </c>
      <c r="W8" s="11">
        <v>11809</v>
      </c>
      <c r="X8" s="11">
        <v>16574</v>
      </c>
      <c r="Y8" s="11">
        <v>18265</v>
      </c>
      <c r="Z8" s="11">
        <v>24895</v>
      </c>
      <c r="AA8" s="11">
        <v>16465</v>
      </c>
      <c r="AB8" s="11">
        <v>28277</v>
      </c>
      <c r="AC8" s="11">
        <v>7530</v>
      </c>
      <c r="AD8" s="11">
        <v>10496</v>
      </c>
      <c r="AE8" s="11">
        <v>20117</v>
      </c>
      <c r="AF8" s="11">
        <v>20619</v>
      </c>
      <c r="AG8" s="13">
        <f t="shared" si="0"/>
        <v>1223610</v>
      </c>
      <c r="AH8" s="18">
        <v>9725</v>
      </c>
      <c r="AI8" s="11">
        <v>43312</v>
      </c>
      <c r="AJ8" s="11">
        <v>34432</v>
      </c>
      <c r="AK8" s="18">
        <v>20024</v>
      </c>
      <c r="AL8" s="11"/>
      <c r="AM8" s="13">
        <f t="shared" si="1"/>
        <v>107493</v>
      </c>
      <c r="AN8" s="11"/>
      <c r="AO8" s="11"/>
      <c r="AP8" s="11"/>
      <c r="AQ8" s="11"/>
      <c r="AR8" s="11"/>
      <c r="AS8" s="11"/>
      <c r="AT8" s="11"/>
      <c r="AU8" s="14"/>
      <c r="AV8" s="14"/>
      <c r="AW8" s="14"/>
      <c r="AX8" s="13">
        <f t="shared" si="2"/>
        <v>0</v>
      </c>
      <c r="AY8" s="15">
        <f t="shared" si="3"/>
        <v>1331103</v>
      </c>
      <c r="AZ8" s="16">
        <f t="shared" si="4"/>
        <v>9.9133523864493238</v>
      </c>
    </row>
    <row r="9" spans="1:53" s="17" customFormat="1" ht="12.95" customHeight="1" x14ac:dyDescent="0.25">
      <c r="A9" s="10">
        <v>2027</v>
      </c>
      <c r="B9" s="11">
        <v>630503</v>
      </c>
      <c r="C9" s="11">
        <v>18724</v>
      </c>
      <c r="D9" s="11">
        <v>12992</v>
      </c>
      <c r="E9" s="11">
        <v>9877</v>
      </c>
      <c r="F9" s="11"/>
      <c r="G9" s="11">
        <v>17637</v>
      </c>
      <c r="H9" s="11"/>
      <c r="I9" s="11"/>
      <c r="J9" s="11">
        <v>6547</v>
      </c>
      <c r="K9" s="11">
        <v>12534</v>
      </c>
      <c r="L9" s="11"/>
      <c r="M9" s="11">
        <v>27049</v>
      </c>
      <c r="N9" s="11"/>
      <c r="O9" s="11">
        <v>7962</v>
      </c>
      <c r="P9" s="11">
        <v>22118</v>
      </c>
      <c r="Q9" s="11">
        <v>95201</v>
      </c>
      <c r="R9" s="11">
        <v>93048</v>
      </c>
      <c r="S9" s="11"/>
      <c r="T9" s="11">
        <v>12880</v>
      </c>
      <c r="U9" s="11">
        <v>26519</v>
      </c>
      <c r="V9" s="11"/>
      <c r="W9" s="11">
        <v>11780</v>
      </c>
      <c r="X9" s="11">
        <v>16525</v>
      </c>
      <c r="Y9" s="11">
        <v>18143</v>
      </c>
      <c r="Z9" s="11">
        <v>24763</v>
      </c>
      <c r="AA9" s="11">
        <v>16425</v>
      </c>
      <c r="AB9" s="11">
        <v>3</v>
      </c>
      <c r="AC9" s="11">
        <v>7512</v>
      </c>
      <c r="AD9" s="11">
        <v>10470</v>
      </c>
      <c r="AE9" s="11">
        <v>20068</v>
      </c>
      <c r="AF9" s="11">
        <v>20569</v>
      </c>
      <c r="AG9" s="13">
        <f t="shared" si="0"/>
        <v>1139849</v>
      </c>
      <c r="AH9" s="18"/>
      <c r="AI9" s="11">
        <v>43107</v>
      </c>
      <c r="AJ9" s="11">
        <v>34269</v>
      </c>
      <c r="AK9" s="18">
        <v>19901</v>
      </c>
      <c r="AL9" s="11"/>
      <c r="AM9" s="13">
        <f t="shared" si="1"/>
        <v>97277</v>
      </c>
      <c r="AN9" s="11"/>
      <c r="AO9" s="11"/>
      <c r="AP9" s="11"/>
      <c r="AQ9" s="11"/>
      <c r="AR9" s="11"/>
      <c r="AS9" s="11"/>
      <c r="AT9" s="11"/>
      <c r="AU9" s="14"/>
      <c r="AV9" s="14"/>
      <c r="AW9" s="14"/>
      <c r="AX9" s="13">
        <f t="shared" si="2"/>
        <v>0</v>
      </c>
      <c r="AY9" s="15">
        <f t="shared" si="3"/>
        <v>1237126</v>
      </c>
      <c r="AZ9" s="16">
        <f t="shared" si="4"/>
        <v>9.2134613057280372</v>
      </c>
    </row>
    <row r="10" spans="1:53" s="17" customFormat="1" ht="12.95" customHeight="1" x14ac:dyDescent="0.25">
      <c r="A10" s="10">
        <v>2028</v>
      </c>
      <c r="B10" s="11">
        <v>614729</v>
      </c>
      <c r="C10" s="11">
        <v>18677</v>
      </c>
      <c r="D10" s="11">
        <v>12924</v>
      </c>
      <c r="E10" s="11">
        <v>9851</v>
      </c>
      <c r="F10" s="11"/>
      <c r="G10" s="11">
        <v>17592</v>
      </c>
      <c r="H10" s="11"/>
      <c r="I10" s="11"/>
      <c r="J10" s="11">
        <v>6531</v>
      </c>
      <c r="K10" s="11">
        <v>12503</v>
      </c>
      <c r="L10" s="11"/>
      <c r="M10" s="11">
        <v>20243</v>
      </c>
      <c r="N10" s="11"/>
      <c r="O10" s="11">
        <v>7943</v>
      </c>
      <c r="P10" s="11">
        <v>22062</v>
      </c>
      <c r="Q10" s="11">
        <v>94973</v>
      </c>
      <c r="R10" s="11">
        <v>92825</v>
      </c>
      <c r="S10" s="11"/>
      <c r="T10" s="11">
        <v>3215</v>
      </c>
      <c r="U10" s="11">
        <v>26453</v>
      </c>
      <c r="V10" s="11"/>
      <c r="W10" s="11">
        <v>11750</v>
      </c>
      <c r="X10" s="11">
        <v>16476</v>
      </c>
      <c r="Y10" s="11">
        <v>18021</v>
      </c>
      <c r="Z10" s="11">
        <v>24630</v>
      </c>
      <c r="AA10" s="11">
        <v>16385</v>
      </c>
      <c r="AB10" s="11"/>
      <c r="AC10" s="11">
        <v>7493</v>
      </c>
      <c r="AD10" s="11">
        <v>10444</v>
      </c>
      <c r="AE10" s="11">
        <v>20019</v>
      </c>
      <c r="AF10" s="11">
        <v>20520</v>
      </c>
      <c r="AG10" s="13">
        <f t="shared" si="0"/>
        <v>1106259</v>
      </c>
      <c r="AH10" s="18"/>
      <c r="AI10" s="11">
        <v>42901</v>
      </c>
      <c r="AJ10" s="11">
        <v>34107</v>
      </c>
      <c r="AK10" s="18">
        <v>19779</v>
      </c>
      <c r="AL10" s="11"/>
      <c r="AM10" s="13">
        <f t="shared" si="1"/>
        <v>96787</v>
      </c>
      <c r="AN10" s="11"/>
      <c r="AO10" s="11"/>
      <c r="AP10" s="11"/>
      <c r="AQ10" s="11"/>
      <c r="AR10" s="11"/>
      <c r="AS10" s="11"/>
      <c r="AT10" s="11"/>
      <c r="AU10" s="14"/>
      <c r="AV10" s="14"/>
      <c r="AW10" s="14"/>
      <c r="AX10" s="13">
        <f t="shared" si="2"/>
        <v>0</v>
      </c>
      <c r="AY10" s="15">
        <f t="shared" si="3"/>
        <v>1203046</v>
      </c>
      <c r="AZ10" s="16">
        <f t="shared" si="4"/>
        <v>8.9596514583081213</v>
      </c>
    </row>
    <row r="11" spans="1:53" s="17" customFormat="1" ht="12.95" customHeight="1" x14ac:dyDescent="0.25">
      <c r="A11" s="10">
        <v>2029</v>
      </c>
      <c r="B11" s="11">
        <v>613184</v>
      </c>
      <c r="C11" s="11">
        <v>18630</v>
      </c>
      <c r="D11" s="11">
        <v>6436</v>
      </c>
      <c r="E11" s="11">
        <v>7374</v>
      </c>
      <c r="F11" s="11"/>
      <c r="G11" s="11">
        <v>17548</v>
      </c>
      <c r="H11" s="11"/>
      <c r="I11" s="11"/>
      <c r="J11" s="11">
        <v>6514</v>
      </c>
      <c r="K11" s="11">
        <v>12472</v>
      </c>
      <c r="L11" s="11"/>
      <c r="M11" s="11"/>
      <c r="N11" s="11"/>
      <c r="O11" s="11">
        <v>7923</v>
      </c>
      <c r="P11" s="11">
        <v>22006</v>
      </c>
      <c r="Q11" s="11">
        <v>94744</v>
      </c>
      <c r="R11" s="11">
        <v>92601</v>
      </c>
      <c r="S11" s="11"/>
      <c r="T11" s="11"/>
      <c r="U11" s="11">
        <v>26386</v>
      </c>
      <c r="V11" s="11"/>
      <c r="W11" s="11">
        <v>11721</v>
      </c>
      <c r="X11" s="11">
        <v>16428</v>
      </c>
      <c r="Y11" s="11">
        <v>17900</v>
      </c>
      <c r="Z11" s="11">
        <v>24497</v>
      </c>
      <c r="AA11" s="11">
        <v>16345</v>
      </c>
      <c r="AB11" s="11"/>
      <c r="AC11" s="11">
        <v>7475</v>
      </c>
      <c r="AD11" s="11">
        <v>10418</v>
      </c>
      <c r="AE11" s="11">
        <v>19970</v>
      </c>
      <c r="AF11" s="11">
        <v>20470</v>
      </c>
      <c r="AG11" s="13">
        <f t="shared" si="0"/>
        <v>1071042</v>
      </c>
      <c r="AH11" s="18"/>
      <c r="AI11" s="11">
        <v>42695</v>
      </c>
      <c r="AJ11" s="11">
        <v>33944</v>
      </c>
      <c r="AK11" s="18">
        <v>19656</v>
      </c>
      <c r="AL11" s="11"/>
      <c r="AM11" s="13">
        <f t="shared" si="1"/>
        <v>96295</v>
      </c>
      <c r="AN11" s="11"/>
      <c r="AO11" s="11"/>
      <c r="AP11" s="11"/>
      <c r="AQ11" s="11"/>
      <c r="AR11" s="11"/>
      <c r="AS11" s="11"/>
      <c r="AT11" s="11"/>
      <c r="AU11" s="14"/>
      <c r="AV11" s="14"/>
      <c r="AW11" s="14"/>
      <c r="AX11" s="13">
        <f t="shared" si="2"/>
        <v>0</v>
      </c>
      <c r="AY11" s="15">
        <f t="shared" si="3"/>
        <v>1167337</v>
      </c>
      <c r="AZ11" s="16">
        <f t="shared" si="4"/>
        <v>8.693709678920861</v>
      </c>
    </row>
    <row r="12" spans="1:53" s="17" customFormat="1" ht="12.95" customHeight="1" x14ac:dyDescent="0.25">
      <c r="A12" s="10">
        <v>2030</v>
      </c>
      <c r="B12" s="11">
        <v>567633</v>
      </c>
      <c r="C12" s="11">
        <v>18583</v>
      </c>
      <c r="D12" s="11"/>
      <c r="E12" s="11"/>
      <c r="F12" s="11"/>
      <c r="G12" s="11">
        <v>17511</v>
      </c>
      <c r="H12" s="11"/>
      <c r="I12" s="11"/>
      <c r="J12" s="11">
        <v>3251</v>
      </c>
      <c r="K12" s="11">
        <v>12446</v>
      </c>
      <c r="L12" s="11"/>
      <c r="M12" s="11"/>
      <c r="N12" s="11"/>
      <c r="O12" s="11">
        <v>7904</v>
      </c>
      <c r="P12" s="11">
        <v>21951</v>
      </c>
      <c r="Q12" s="11">
        <v>94516</v>
      </c>
      <c r="R12" s="11">
        <v>92378</v>
      </c>
      <c r="S12" s="11"/>
      <c r="T12" s="11"/>
      <c r="U12" s="11">
        <v>19747</v>
      </c>
      <c r="V12" s="11"/>
      <c r="W12" s="11">
        <v>11691</v>
      </c>
      <c r="X12" s="11">
        <v>16379</v>
      </c>
      <c r="Y12" s="11">
        <v>17777</v>
      </c>
      <c r="Z12" s="11">
        <v>24369</v>
      </c>
      <c r="AA12" s="11">
        <v>16304</v>
      </c>
      <c r="AB12" s="11"/>
      <c r="AC12" s="11">
        <v>7456</v>
      </c>
      <c r="AD12" s="11">
        <v>10393</v>
      </c>
      <c r="AE12" s="11">
        <v>19921</v>
      </c>
      <c r="AF12" s="11">
        <v>20420</v>
      </c>
      <c r="AG12" s="13">
        <f t="shared" si="0"/>
        <v>1000630</v>
      </c>
      <c r="AH12" s="18"/>
      <c r="AI12" s="11">
        <v>42490</v>
      </c>
      <c r="AJ12" s="18">
        <v>33782</v>
      </c>
      <c r="AK12" s="18">
        <v>19534</v>
      </c>
      <c r="AL12" s="18"/>
      <c r="AM12" s="13">
        <f t="shared" si="1"/>
        <v>95806</v>
      </c>
      <c r="AN12" s="11"/>
      <c r="AO12" s="11"/>
      <c r="AP12" s="11"/>
      <c r="AQ12" s="11"/>
      <c r="AR12" s="11"/>
      <c r="AS12" s="11"/>
      <c r="AT12" s="11"/>
      <c r="AU12" s="14"/>
      <c r="AV12" s="14"/>
      <c r="AW12" s="14"/>
      <c r="AX12" s="13">
        <f t="shared" si="2"/>
        <v>0</v>
      </c>
      <c r="AY12" s="15">
        <f t="shared" si="3"/>
        <v>1096436</v>
      </c>
      <c r="AZ12" s="16">
        <f t="shared" si="4"/>
        <v>8.1656764631955241</v>
      </c>
    </row>
    <row r="13" spans="1:53" s="17" customFormat="1" ht="12.95" customHeight="1" x14ac:dyDescent="0.25">
      <c r="A13" s="10">
        <v>2031</v>
      </c>
      <c r="B13" s="11">
        <v>461301</v>
      </c>
      <c r="C13" s="11">
        <v>9275</v>
      </c>
      <c r="D13" s="11"/>
      <c r="E13" s="18"/>
      <c r="F13" s="18"/>
      <c r="G13" s="11">
        <v>17460</v>
      </c>
      <c r="H13" s="11"/>
      <c r="I13" s="11"/>
      <c r="J13" s="11"/>
      <c r="K13" s="11">
        <v>12395</v>
      </c>
      <c r="L13" s="11"/>
      <c r="M13" s="11"/>
      <c r="N13" s="11"/>
      <c r="O13" s="11">
        <v>7885</v>
      </c>
      <c r="P13" s="11">
        <v>2</v>
      </c>
      <c r="Q13" s="11">
        <v>94287</v>
      </c>
      <c r="R13" s="11">
        <v>92155</v>
      </c>
      <c r="S13" s="11"/>
      <c r="T13" s="11"/>
      <c r="U13" s="11"/>
      <c r="V13" s="11"/>
      <c r="W13" s="11">
        <v>8750</v>
      </c>
      <c r="X13" s="18">
        <v>16330</v>
      </c>
      <c r="Y13" s="18">
        <v>17655</v>
      </c>
      <c r="Z13" s="11"/>
      <c r="AA13" s="11">
        <v>16264</v>
      </c>
      <c r="AB13" s="11"/>
      <c r="AC13" s="11">
        <v>7438</v>
      </c>
      <c r="AD13" s="11">
        <v>10367</v>
      </c>
      <c r="AE13" s="11">
        <v>19872</v>
      </c>
      <c r="AF13" s="11">
        <v>20371</v>
      </c>
      <c r="AG13" s="13">
        <f t="shared" si="0"/>
        <v>811807</v>
      </c>
      <c r="AH13" s="18"/>
      <c r="AI13" s="18">
        <v>42284</v>
      </c>
      <c r="AJ13" s="18">
        <v>33619</v>
      </c>
      <c r="AK13" s="18">
        <v>4871</v>
      </c>
      <c r="AL13" s="18"/>
      <c r="AM13" s="13">
        <f t="shared" si="1"/>
        <v>80774</v>
      </c>
      <c r="AN13" s="11"/>
      <c r="AO13" s="11"/>
      <c r="AP13" s="11"/>
      <c r="AQ13" s="11"/>
      <c r="AR13" s="11"/>
      <c r="AS13" s="11"/>
      <c r="AT13" s="11"/>
      <c r="AU13" s="14"/>
      <c r="AV13" s="14"/>
      <c r="AW13" s="14"/>
      <c r="AX13" s="13">
        <f t="shared" si="2"/>
        <v>0</v>
      </c>
      <c r="AY13" s="15">
        <f t="shared" si="3"/>
        <v>892581</v>
      </c>
      <c r="AZ13" s="16">
        <f t="shared" si="4"/>
        <v>6.6474720487064669</v>
      </c>
    </row>
    <row r="14" spans="1:53" s="17" customFormat="1" ht="12.95" customHeight="1" x14ac:dyDescent="0.25">
      <c r="A14" s="10">
        <v>2032</v>
      </c>
      <c r="B14" s="11">
        <v>352578</v>
      </c>
      <c r="C14" s="11"/>
      <c r="D14" s="11"/>
      <c r="E14" s="18"/>
      <c r="F14" s="18"/>
      <c r="G14" s="11">
        <v>17416</v>
      </c>
      <c r="H14" s="11"/>
      <c r="I14" s="11"/>
      <c r="J14" s="11"/>
      <c r="K14" s="11">
        <v>12378</v>
      </c>
      <c r="L14" s="11"/>
      <c r="M14" s="11"/>
      <c r="N14" s="11"/>
      <c r="O14" s="11">
        <v>7866</v>
      </c>
      <c r="P14" s="11"/>
      <c r="Q14" s="11">
        <v>94059</v>
      </c>
      <c r="R14" s="11">
        <v>91932</v>
      </c>
      <c r="S14" s="11"/>
      <c r="T14" s="11"/>
      <c r="U14" s="11"/>
      <c r="V14" s="11"/>
      <c r="W14" s="11"/>
      <c r="X14" s="18">
        <v>16281</v>
      </c>
      <c r="Y14" s="18">
        <v>17533</v>
      </c>
      <c r="Z14" s="11"/>
      <c r="AA14" s="11">
        <v>16224</v>
      </c>
      <c r="AB14" s="11"/>
      <c r="AC14" s="11">
        <v>7420</v>
      </c>
      <c r="AD14" s="11">
        <v>10341</v>
      </c>
      <c r="AE14" s="11">
        <v>19823</v>
      </c>
      <c r="AF14" s="11">
        <v>20321</v>
      </c>
      <c r="AG14" s="13">
        <f t="shared" si="0"/>
        <v>684172</v>
      </c>
      <c r="AH14" s="18"/>
      <c r="AI14" s="18">
        <v>42079</v>
      </c>
      <c r="AJ14" s="18">
        <v>33457</v>
      </c>
      <c r="AK14" s="18"/>
      <c r="AL14" s="18"/>
      <c r="AM14" s="13">
        <f t="shared" si="1"/>
        <v>75536</v>
      </c>
      <c r="AN14" s="11"/>
      <c r="AO14" s="11"/>
      <c r="AP14" s="11"/>
      <c r="AQ14" s="11"/>
      <c r="AR14" s="11"/>
      <c r="AS14" s="11"/>
      <c r="AT14" s="11"/>
      <c r="AU14" s="14"/>
      <c r="AV14" s="14"/>
      <c r="AW14" s="14"/>
      <c r="AX14" s="13">
        <f t="shared" si="2"/>
        <v>0</v>
      </c>
      <c r="AY14" s="15">
        <f t="shared" si="3"/>
        <v>759708</v>
      </c>
      <c r="AZ14" s="16">
        <f t="shared" si="4"/>
        <v>5.6579040951786927</v>
      </c>
    </row>
    <row r="15" spans="1:53" s="17" customFormat="1" ht="12.95" customHeight="1" x14ac:dyDescent="0.25">
      <c r="A15" s="10">
        <v>2033</v>
      </c>
      <c r="B15" s="11">
        <v>221135</v>
      </c>
      <c r="C15" s="11"/>
      <c r="D15" s="11"/>
      <c r="E15" s="18"/>
      <c r="F15" s="18"/>
      <c r="G15" s="11">
        <v>4348</v>
      </c>
      <c r="H15" s="11"/>
      <c r="I15" s="11"/>
      <c r="J15" s="11"/>
      <c r="K15" s="11">
        <v>6178</v>
      </c>
      <c r="L15" s="11"/>
      <c r="M15" s="11"/>
      <c r="N15" s="11"/>
      <c r="O15" s="11">
        <v>7847</v>
      </c>
      <c r="P15" s="11"/>
      <c r="Q15" s="11">
        <v>93830</v>
      </c>
      <c r="R15" s="11">
        <v>91709</v>
      </c>
      <c r="S15" s="11"/>
      <c r="T15" s="11"/>
      <c r="U15" s="11"/>
      <c r="V15" s="11"/>
      <c r="W15" s="11"/>
      <c r="X15" s="18">
        <v>16232</v>
      </c>
      <c r="Y15" s="18">
        <v>17411</v>
      </c>
      <c r="Z15" s="11"/>
      <c r="AA15" s="11">
        <v>16184</v>
      </c>
      <c r="AB15" s="11"/>
      <c r="AC15" s="11">
        <v>7401</v>
      </c>
      <c r="AD15" s="11">
        <v>10315</v>
      </c>
      <c r="AE15" s="11">
        <v>19774</v>
      </c>
      <c r="AF15" s="11">
        <v>20271</v>
      </c>
      <c r="AG15" s="13">
        <f t="shared" si="0"/>
        <v>532635</v>
      </c>
      <c r="AH15" s="18"/>
      <c r="AI15" s="18">
        <v>41873</v>
      </c>
      <c r="AJ15" s="18">
        <v>33294</v>
      </c>
      <c r="AK15" s="18"/>
      <c r="AL15" s="18"/>
      <c r="AM15" s="13">
        <f t="shared" si="1"/>
        <v>75167</v>
      </c>
      <c r="AN15" s="11"/>
      <c r="AO15" s="11"/>
      <c r="AP15" s="11"/>
      <c r="AQ15" s="11"/>
      <c r="AR15" s="11"/>
      <c r="AS15" s="11"/>
      <c r="AT15" s="11"/>
      <c r="AU15" s="14"/>
      <c r="AV15" s="14"/>
      <c r="AW15" s="14"/>
      <c r="AX15" s="13">
        <f t="shared" si="2"/>
        <v>0</v>
      </c>
      <c r="AY15" s="15">
        <f t="shared" si="3"/>
        <v>607802</v>
      </c>
      <c r="AZ15" s="16">
        <f t="shared" si="4"/>
        <v>4.526588406147888</v>
      </c>
    </row>
    <row r="16" spans="1:53" s="17" customFormat="1" ht="12.95" customHeight="1" x14ac:dyDescent="0.25">
      <c r="A16" s="10">
        <v>2034</v>
      </c>
      <c r="B16" s="11">
        <v>177103</v>
      </c>
      <c r="C16" s="11"/>
      <c r="D16" s="11"/>
      <c r="E16" s="18"/>
      <c r="F16" s="11"/>
      <c r="G16" s="11"/>
      <c r="H16" s="11"/>
      <c r="I16" s="11"/>
      <c r="J16" s="11"/>
      <c r="K16" s="11"/>
      <c r="L16" s="11"/>
      <c r="M16" s="11"/>
      <c r="N16" s="11"/>
      <c r="O16" s="11">
        <v>7828</v>
      </c>
      <c r="P16" s="11"/>
      <c r="Q16" s="11">
        <v>93602</v>
      </c>
      <c r="R16" s="11">
        <v>91485</v>
      </c>
      <c r="S16" s="11"/>
      <c r="T16" s="11"/>
      <c r="U16" s="11"/>
      <c r="V16" s="11"/>
      <c r="W16" s="11"/>
      <c r="X16" s="18">
        <v>16184</v>
      </c>
      <c r="Y16" s="11">
        <v>17289</v>
      </c>
      <c r="Z16" s="11"/>
      <c r="AA16" s="11">
        <v>16143</v>
      </c>
      <c r="AB16" s="11"/>
      <c r="AC16" s="11">
        <v>7383</v>
      </c>
      <c r="AD16" s="11">
        <v>10289</v>
      </c>
      <c r="AE16" s="11">
        <v>19725</v>
      </c>
      <c r="AF16" s="11">
        <v>20222</v>
      </c>
      <c r="AG16" s="13">
        <f t="shared" si="0"/>
        <v>477253</v>
      </c>
      <c r="AH16" s="18"/>
      <c r="AI16" s="18">
        <v>41667</v>
      </c>
      <c r="AJ16" s="18">
        <v>33131</v>
      </c>
      <c r="AK16" s="18"/>
      <c r="AL16" s="18"/>
      <c r="AM16" s="13">
        <f t="shared" si="1"/>
        <v>74798</v>
      </c>
      <c r="AN16" s="11"/>
      <c r="AO16" s="11"/>
      <c r="AP16" s="11"/>
      <c r="AQ16" s="11"/>
      <c r="AR16" s="11"/>
      <c r="AS16" s="11"/>
      <c r="AT16" s="11"/>
      <c r="AU16" s="14"/>
      <c r="AV16" s="14"/>
      <c r="AW16" s="14"/>
      <c r="AX16" s="13">
        <f t="shared" si="2"/>
        <v>0</v>
      </c>
      <c r="AY16" s="15">
        <f t="shared" si="3"/>
        <v>552051</v>
      </c>
      <c r="AZ16" s="16">
        <f t="shared" si="4"/>
        <v>4.1113843919604536</v>
      </c>
    </row>
    <row r="17" spans="1:52" s="17" customFormat="1" ht="12.95" customHeight="1" x14ac:dyDescent="0.25">
      <c r="A17" s="10">
        <v>2035</v>
      </c>
      <c r="B17" s="11">
        <v>176658</v>
      </c>
      <c r="C17" s="11"/>
      <c r="D17" s="11"/>
      <c r="E17" s="18"/>
      <c r="F17" s="11"/>
      <c r="G17" s="11"/>
      <c r="H17" s="11"/>
      <c r="I17" s="11"/>
      <c r="J17" s="11"/>
      <c r="K17" s="11"/>
      <c r="L17" s="11"/>
      <c r="M17" s="11"/>
      <c r="N17" s="11"/>
      <c r="O17" s="11">
        <v>7809</v>
      </c>
      <c r="P17" s="11"/>
      <c r="Q17" s="11">
        <v>93373</v>
      </c>
      <c r="R17" s="11">
        <v>91262</v>
      </c>
      <c r="S17" s="11"/>
      <c r="T17" s="11"/>
      <c r="U17" s="11"/>
      <c r="V17" s="11"/>
      <c r="W17" s="11"/>
      <c r="X17" s="18">
        <v>16135</v>
      </c>
      <c r="Y17" s="11">
        <v>17167</v>
      </c>
      <c r="Z17" s="11"/>
      <c r="AA17" s="11">
        <v>16103</v>
      </c>
      <c r="AB17" s="11"/>
      <c r="AC17" s="11">
        <v>7364</v>
      </c>
      <c r="AD17" s="11">
        <v>10263</v>
      </c>
      <c r="AE17" s="11">
        <v>19675</v>
      </c>
      <c r="AF17" s="11">
        <v>10172</v>
      </c>
      <c r="AG17" s="13">
        <f t="shared" si="0"/>
        <v>465981</v>
      </c>
      <c r="AH17" s="18"/>
      <c r="AI17" s="18">
        <v>41462</v>
      </c>
      <c r="AJ17" s="18">
        <v>32967</v>
      </c>
      <c r="AK17" s="18"/>
      <c r="AL17" s="18"/>
      <c r="AM17" s="13">
        <f t="shared" si="1"/>
        <v>74429</v>
      </c>
      <c r="AN17" s="11"/>
      <c r="AO17" s="11"/>
      <c r="AP17" s="11"/>
      <c r="AQ17" s="11"/>
      <c r="AR17" s="11"/>
      <c r="AS17" s="11"/>
      <c r="AT17" s="11"/>
      <c r="AU17" s="14"/>
      <c r="AV17" s="14"/>
      <c r="AW17" s="14"/>
      <c r="AX17" s="13">
        <f t="shared" si="2"/>
        <v>0</v>
      </c>
      <c r="AY17" s="15">
        <f t="shared" si="3"/>
        <v>540410</v>
      </c>
      <c r="AZ17" s="16">
        <f t="shared" si="4"/>
        <v>4.0246883698414617</v>
      </c>
    </row>
    <row r="18" spans="1:52" s="17" customFormat="1" ht="12.95" customHeight="1" x14ac:dyDescent="0.25">
      <c r="A18" s="10">
        <v>2036</v>
      </c>
      <c r="B18" s="11">
        <v>176214</v>
      </c>
      <c r="C18" s="11"/>
      <c r="D18" s="11"/>
      <c r="E18" s="18"/>
      <c r="F18" s="11"/>
      <c r="G18" s="11"/>
      <c r="H18" s="11"/>
      <c r="I18" s="11"/>
      <c r="J18" s="11"/>
      <c r="K18" s="11"/>
      <c r="L18" s="11"/>
      <c r="M18" s="11"/>
      <c r="N18" s="11"/>
      <c r="O18" s="11">
        <v>7790</v>
      </c>
      <c r="P18" s="11"/>
      <c r="Q18" s="11">
        <v>93145</v>
      </c>
      <c r="R18" s="11">
        <v>91039</v>
      </c>
      <c r="S18" s="11"/>
      <c r="T18" s="11"/>
      <c r="U18" s="11"/>
      <c r="V18" s="11"/>
      <c r="W18" s="11"/>
      <c r="X18" s="18">
        <v>16086</v>
      </c>
      <c r="Y18" s="11">
        <v>17045</v>
      </c>
      <c r="Z18" s="11"/>
      <c r="AA18" s="11">
        <v>16063</v>
      </c>
      <c r="AB18" s="11"/>
      <c r="AC18" s="11">
        <v>7346</v>
      </c>
      <c r="AD18" s="11">
        <v>5123</v>
      </c>
      <c r="AE18" s="11">
        <v>19626</v>
      </c>
      <c r="AF18" s="11">
        <v>20122</v>
      </c>
      <c r="AG18" s="13">
        <f t="shared" si="0"/>
        <v>469599</v>
      </c>
      <c r="AH18" s="18"/>
      <c r="AI18" s="18">
        <v>41256</v>
      </c>
      <c r="AJ18" s="18">
        <v>32806</v>
      </c>
      <c r="AK18" s="18"/>
      <c r="AL18" s="18"/>
      <c r="AM18" s="13">
        <f t="shared" si="1"/>
        <v>74062</v>
      </c>
      <c r="AN18" s="11"/>
      <c r="AO18" s="11"/>
      <c r="AP18" s="11"/>
      <c r="AQ18" s="11"/>
      <c r="AR18" s="11"/>
      <c r="AS18" s="11"/>
      <c r="AT18" s="11"/>
      <c r="AU18" s="14"/>
      <c r="AV18" s="14"/>
      <c r="AW18" s="14"/>
      <c r="AX18" s="13">
        <f t="shared" si="2"/>
        <v>0</v>
      </c>
      <c r="AY18" s="15">
        <f t="shared" si="3"/>
        <v>543661</v>
      </c>
      <c r="AZ18" s="19">
        <f t="shared" si="4"/>
        <v>4.0489001014718067</v>
      </c>
    </row>
    <row r="19" spans="1:52" s="17" customFormat="1" ht="12.95" customHeight="1" x14ac:dyDescent="0.25">
      <c r="A19" s="10">
        <v>2037</v>
      </c>
      <c r="B19" s="11">
        <v>101654</v>
      </c>
      <c r="C19" s="11"/>
      <c r="D19" s="11"/>
      <c r="E19" s="18"/>
      <c r="F19" s="11"/>
      <c r="G19" s="11"/>
      <c r="H19" s="11"/>
      <c r="I19" s="11"/>
      <c r="J19" s="11"/>
      <c r="K19" s="11"/>
      <c r="L19" s="11"/>
      <c r="M19" s="11"/>
      <c r="N19" s="11"/>
      <c r="O19" s="11">
        <v>7771</v>
      </c>
      <c r="P19" s="11"/>
      <c r="Q19" s="11">
        <v>92916</v>
      </c>
      <c r="R19" s="11">
        <v>90816</v>
      </c>
      <c r="S19" s="11"/>
      <c r="T19" s="11"/>
      <c r="U19" s="11"/>
      <c r="V19" s="11"/>
      <c r="W19" s="11"/>
      <c r="X19" s="18">
        <v>16038</v>
      </c>
      <c r="Y19" s="11">
        <v>16923</v>
      </c>
      <c r="Z19" s="11"/>
      <c r="AA19" s="11">
        <v>16023</v>
      </c>
      <c r="AB19" s="11"/>
      <c r="AC19" s="11">
        <v>7328</v>
      </c>
      <c r="AD19" s="11"/>
      <c r="AE19" s="11">
        <v>19577</v>
      </c>
      <c r="AF19" s="11">
        <v>20072</v>
      </c>
      <c r="AG19" s="13">
        <f t="shared" si="0"/>
        <v>389118</v>
      </c>
      <c r="AH19" s="18"/>
      <c r="AI19" s="18">
        <v>41050</v>
      </c>
      <c r="AJ19" s="18">
        <v>32644</v>
      </c>
      <c r="AK19" s="18"/>
      <c r="AL19" s="18"/>
      <c r="AM19" s="13">
        <f t="shared" si="1"/>
        <v>73694</v>
      </c>
      <c r="AN19" s="11"/>
      <c r="AO19" s="11"/>
      <c r="AP19" s="11"/>
      <c r="AQ19" s="11"/>
      <c r="AR19" s="11"/>
      <c r="AS19" s="11"/>
      <c r="AT19" s="11"/>
      <c r="AU19" s="14"/>
      <c r="AV19" s="14"/>
      <c r="AW19" s="14"/>
      <c r="AX19" s="13">
        <f t="shared" si="2"/>
        <v>0</v>
      </c>
      <c r="AY19" s="15">
        <f t="shared" si="3"/>
        <v>462812</v>
      </c>
      <c r="AZ19" s="16">
        <f t="shared" si="4"/>
        <v>3.4467794338059377</v>
      </c>
    </row>
    <row r="20" spans="1:52" s="17" customFormat="1" ht="12.95" customHeight="1" x14ac:dyDescent="0.25">
      <c r="A20" s="10">
        <v>2038</v>
      </c>
      <c r="B20" s="11">
        <v>27165</v>
      </c>
      <c r="C20" s="11"/>
      <c r="D20" s="11"/>
      <c r="E20" s="18"/>
      <c r="F20" s="11"/>
      <c r="G20" s="11"/>
      <c r="H20" s="11"/>
      <c r="I20" s="11"/>
      <c r="J20" s="11"/>
      <c r="K20" s="11"/>
      <c r="L20" s="11"/>
      <c r="M20" s="11"/>
      <c r="N20" s="11"/>
      <c r="O20" s="11">
        <v>7751</v>
      </c>
      <c r="P20" s="11"/>
      <c r="Q20" s="11">
        <v>92687</v>
      </c>
      <c r="R20" s="11">
        <v>90593</v>
      </c>
      <c r="S20" s="11"/>
      <c r="T20" s="11"/>
      <c r="U20" s="11"/>
      <c r="V20" s="11"/>
      <c r="W20" s="11"/>
      <c r="X20" s="18">
        <v>15989</v>
      </c>
      <c r="Y20" s="11">
        <v>16801</v>
      </c>
      <c r="Z20" s="11"/>
      <c r="AA20" s="11">
        <v>15982</v>
      </c>
      <c r="AB20" s="11"/>
      <c r="AC20" s="11">
        <v>7309</v>
      </c>
      <c r="AD20" s="11"/>
      <c r="AE20" s="11">
        <v>19528</v>
      </c>
      <c r="AF20" s="11">
        <v>20023</v>
      </c>
      <c r="AG20" s="13">
        <f t="shared" si="0"/>
        <v>313828</v>
      </c>
      <c r="AH20" s="18"/>
      <c r="AI20" s="18">
        <v>40845</v>
      </c>
      <c r="AJ20" s="18">
        <v>32482</v>
      </c>
      <c r="AK20" s="18"/>
      <c r="AL20" s="18"/>
      <c r="AM20" s="13">
        <f t="shared" si="1"/>
        <v>73327</v>
      </c>
      <c r="AN20" s="11"/>
      <c r="AO20" s="11"/>
      <c r="AP20" s="11"/>
      <c r="AQ20" s="11"/>
      <c r="AR20" s="11"/>
      <c r="AS20" s="11"/>
      <c r="AT20" s="11"/>
      <c r="AU20" s="14"/>
      <c r="AV20" s="14"/>
      <c r="AW20" s="14"/>
      <c r="AX20" s="13">
        <f t="shared" si="2"/>
        <v>0</v>
      </c>
      <c r="AY20" s="15">
        <f t="shared" si="3"/>
        <v>387155</v>
      </c>
      <c r="AZ20" s="16">
        <f t="shared" si="4"/>
        <v>2.8833260410169523</v>
      </c>
    </row>
    <row r="21" spans="1:52" s="17" customFormat="1" ht="12.95" customHeight="1" x14ac:dyDescent="0.25">
      <c r="A21" s="10">
        <v>2039</v>
      </c>
      <c r="B21" s="11">
        <v>13560</v>
      </c>
      <c r="C21" s="11"/>
      <c r="D21" s="11"/>
      <c r="E21" s="18"/>
      <c r="F21" s="11"/>
      <c r="G21" s="11"/>
      <c r="H21" s="11"/>
      <c r="I21" s="11"/>
      <c r="J21" s="11"/>
      <c r="K21" s="11"/>
      <c r="L21" s="11"/>
      <c r="M21" s="11"/>
      <c r="N21" s="11"/>
      <c r="O21" s="11">
        <v>7732</v>
      </c>
      <c r="P21" s="11"/>
      <c r="Q21" s="11">
        <v>92459</v>
      </c>
      <c r="R21" s="11">
        <v>90369</v>
      </c>
      <c r="S21" s="11"/>
      <c r="T21" s="11"/>
      <c r="U21" s="11"/>
      <c r="V21" s="11"/>
      <c r="W21" s="11"/>
      <c r="X21" s="18">
        <v>15940</v>
      </c>
      <c r="Y21" s="11">
        <v>16679</v>
      </c>
      <c r="Z21" s="11"/>
      <c r="AA21" s="11">
        <v>15942</v>
      </c>
      <c r="AB21" s="11"/>
      <c r="AC21" s="11">
        <v>7291</v>
      </c>
      <c r="AD21" s="11"/>
      <c r="AE21" s="11">
        <v>19479</v>
      </c>
      <c r="AF21" s="11">
        <v>19973</v>
      </c>
      <c r="AG21" s="13">
        <f t="shared" si="0"/>
        <v>299424</v>
      </c>
      <c r="AH21" s="18"/>
      <c r="AI21" s="18">
        <v>20303</v>
      </c>
      <c r="AJ21" s="18">
        <v>32298</v>
      </c>
      <c r="AK21" s="18"/>
      <c r="AL21" s="18"/>
      <c r="AM21" s="13">
        <f t="shared" si="1"/>
        <v>52601</v>
      </c>
      <c r="AN21" s="11"/>
      <c r="AO21" s="11"/>
      <c r="AP21" s="11"/>
      <c r="AQ21" s="11"/>
      <c r="AR21" s="11"/>
      <c r="AS21" s="11"/>
      <c r="AT21" s="11"/>
      <c r="AU21" s="14"/>
      <c r="AV21" s="14"/>
      <c r="AW21" s="14"/>
      <c r="AX21" s="13">
        <f t="shared" si="2"/>
        <v>0</v>
      </c>
      <c r="AY21" s="15">
        <f t="shared" si="3"/>
        <v>352025</v>
      </c>
      <c r="AZ21" s="16">
        <f t="shared" si="4"/>
        <v>2.6216963479458939</v>
      </c>
    </row>
    <row r="22" spans="1:52" s="17" customFormat="1" ht="12.95" customHeight="1" x14ac:dyDescent="0.25">
      <c r="A22" s="10">
        <v>2040</v>
      </c>
      <c r="B22" s="11"/>
      <c r="C22" s="11"/>
      <c r="D22" s="11"/>
      <c r="E22" s="18"/>
      <c r="F22" s="11"/>
      <c r="G22" s="11"/>
      <c r="H22" s="11"/>
      <c r="I22" s="11"/>
      <c r="J22" s="11"/>
      <c r="K22" s="11"/>
      <c r="L22" s="11"/>
      <c r="M22" s="11"/>
      <c r="N22" s="11"/>
      <c r="O22" s="11">
        <v>7713</v>
      </c>
      <c r="P22" s="11"/>
      <c r="Q22" s="11">
        <v>92231</v>
      </c>
      <c r="R22" s="11">
        <v>90146</v>
      </c>
      <c r="S22" s="11"/>
      <c r="T22" s="11"/>
      <c r="U22" s="11"/>
      <c r="V22" s="11"/>
      <c r="W22" s="11"/>
      <c r="X22" s="18">
        <v>15892</v>
      </c>
      <c r="Y22" s="11">
        <v>16557</v>
      </c>
      <c r="Z22" s="11"/>
      <c r="AA22" s="11">
        <v>15903</v>
      </c>
      <c r="AB22" s="11"/>
      <c r="AC22" s="11">
        <v>7373</v>
      </c>
      <c r="AD22" s="11"/>
      <c r="AE22" s="11">
        <v>19430</v>
      </c>
      <c r="AF22" s="11">
        <v>19924</v>
      </c>
      <c r="AG22" s="13">
        <f t="shared" si="0"/>
        <v>285169</v>
      </c>
      <c r="AH22" s="18"/>
      <c r="AI22" s="18"/>
      <c r="AJ22" s="18">
        <v>23991</v>
      </c>
      <c r="AK22" s="18"/>
      <c r="AL22" s="18"/>
      <c r="AM22" s="13">
        <f t="shared" si="1"/>
        <v>23991</v>
      </c>
      <c r="AN22" s="11"/>
      <c r="AO22" s="11"/>
      <c r="AP22" s="11"/>
      <c r="AQ22" s="11"/>
      <c r="AR22" s="11"/>
      <c r="AS22" s="11"/>
      <c r="AT22" s="11"/>
      <c r="AU22" s="14"/>
      <c r="AV22" s="14"/>
      <c r="AW22" s="14"/>
      <c r="AX22" s="13"/>
      <c r="AY22" s="15">
        <f t="shared" si="3"/>
        <v>309160</v>
      </c>
      <c r="AZ22" s="16">
        <f t="shared" si="4"/>
        <v>2.3024604585780915</v>
      </c>
    </row>
    <row r="23" spans="1:52" s="17" customFormat="1" ht="12.95" customHeight="1" x14ac:dyDescent="0.25">
      <c r="A23" s="10">
        <v>2041</v>
      </c>
      <c r="B23" s="11"/>
      <c r="C23" s="11"/>
      <c r="D23" s="11"/>
      <c r="E23" s="18"/>
      <c r="F23" s="11"/>
      <c r="G23" s="11"/>
      <c r="H23" s="11"/>
      <c r="I23" s="11"/>
      <c r="J23" s="11"/>
      <c r="K23" s="11"/>
      <c r="L23" s="11"/>
      <c r="M23" s="11"/>
      <c r="N23" s="11"/>
      <c r="O23" s="11">
        <v>7694</v>
      </c>
      <c r="P23" s="11"/>
      <c r="Q23" s="11">
        <v>92002</v>
      </c>
      <c r="R23" s="11">
        <v>89923</v>
      </c>
      <c r="S23" s="11"/>
      <c r="T23" s="11"/>
      <c r="U23" s="11"/>
      <c r="V23" s="11"/>
      <c r="W23" s="11"/>
      <c r="X23" s="18">
        <v>15843</v>
      </c>
      <c r="Y23" s="11">
        <v>16436</v>
      </c>
      <c r="Z23" s="11"/>
      <c r="AA23" s="11"/>
      <c r="AB23" s="11"/>
      <c r="AC23" s="11">
        <v>3630</v>
      </c>
      <c r="AD23" s="11"/>
      <c r="AE23" s="11">
        <v>9699</v>
      </c>
      <c r="AF23" s="11">
        <v>19874</v>
      </c>
      <c r="AG23" s="13">
        <f t="shared" si="0"/>
        <v>255101</v>
      </c>
      <c r="AH23" s="18"/>
      <c r="AI23" s="18"/>
      <c r="AJ23" s="18"/>
      <c r="AK23" s="18"/>
      <c r="AL23" s="18"/>
      <c r="AM23" s="13">
        <f t="shared" si="1"/>
        <v>0</v>
      </c>
      <c r="AN23" s="11"/>
      <c r="AO23" s="11"/>
      <c r="AP23" s="11"/>
      <c r="AQ23" s="11"/>
      <c r="AR23" s="11"/>
      <c r="AS23" s="11"/>
      <c r="AT23" s="11"/>
      <c r="AU23" s="14"/>
      <c r="AV23" s="14"/>
      <c r="AW23" s="14"/>
      <c r="AX23" s="13"/>
      <c r="AY23" s="15">
        <f t="shared" si="3"/>
        <v>255101</v>
      </c>
      <c r="AZ23" s="16">
        <f t="shared" si="4"/>
        <v>1.8998575670970685</v>
      </c>
    </row>
    <row r="24" spans="1:52" s="17" customFormat="1" ht="12.95" customHeight="1" x14ac:dyDescent="0.25">
      <c r="A24" s="10">
        <v>2042</v>
      </c>
      <c r="B24" s="11"/>
      <c r="C24" s="18"/>
      <c r="D24" s="11"/>
      <c r="E24" s="18"/>
      <c r="F24" s="11"/>
      <c r="G24" s="11"/>
      <c r="H24" s="11"/>
      <c r="I24" s="11"/>
      <c r="J24" s="11"/>
      <c r="K24" s="11"/>
      <c r="L24" s="11"/>
      <c r="M24" s="11"/>
      <c r="N24" s="11"/>
      <c r="O24" s="11">
        <v>7675</v>
      </c>
      <c r="P24" s="11"/>
      <c r="Q24" s="11">
        <v>91773</v>
      </c>
      <c r="R24" s="11">
        <v>89700</v>
      </c>
      <c r="S24" s="11"/>
      <c r="T24" s="11"/>
      <c r="U24" s="18"/>
      <c r="V24" s="18"/>
      <c r="W24" s="11"/>
      <c r="X24" s="18">
        <v>15794</v>
      </c>
      <c r="Y24" s="11">
        <v>16313</v>
      </c>
      <c r="Z24" s="11"/>
      <c r="AA24" s="11"/>
      <c r="AB24" s="11"/>
      <c r="AC24" s="11"/>
      <c r="AD24" s="11"/>
      <c r="AE24" s="11"/>
      <c r="AF24" s="11">
        <v>19824</v>
      </c>
      <c r="AG24" s="13">
        <f t="shared" si="0"/>
        <v>241079</v>
      </c>
      <c r="AH24" s="18"/>
      <c r="AI24" s="18"/>
      <c r="AJ24" s="18"/>
      <c r="AK24" s="18"/>
      <c r="AL24" s="18"/>
      <c r="AM24" s="13">
        <f t="shared" si="1"/>
        <v>0</v>
      </c>
      <c r="AN24" s="11"/>
      <c r="AO24" s="11"/>
      <c r="AP24" s="11"/>
      <c r="AQ24" s="11"/>
      <c r="AR24" s="11"/>
      <c r="AS24" s="11"/>
      <c r="AT24" s="11"/>
      <c r="AU24" s="14"/>
      <c r="AV24" s="14"/>
      <c r="AW24" s="14"/>
      <c r="AX24" s="13"/>
      <c r="AY24" s="15">
        <f t="shared" si="3"/>
        <v>241079</v>
      </c>
      <c r="AZ24" s="16">
        <f t="shared" si="4"/>
        <v>1.7954291140301064</v>
      </c>
    </row>
    <row r="25" spans="1:52" s="17" customFormat="1" ht="12.95" customHeight="1" x14ac:dyDescent="0.25">
      <c r="A25" s="10">
        <v>2043</v>
      </c>
      <c r="B25" s="11"/>
      <c r="C25" s="18"/>
      <c r="D25" s="11"/>
      <c r="E25" s="18"/>
      <c r="F25" s="11"/>
      <c r="G25" s="11"/>
      <c r="H25" s="11"/>
      <c r="I25" s="11"/>
      <c r="J25" s="11"/>
      <c r="K25" s="11"/>
      <c r="L25" s="11"/>
      <c r="M25" s="11"/>
      <c r="N25" s="11"/>
      <c r="O25" s="11">
        <v>7656</v>
      </c>
      <c r="P25" s="11"/>
      <c r="Q25" s="11">
        <v>91545</v>
      </c>
      <c r="R25" s="11">
        <v>89476</v>
      </c>
      <c r="S25" s="11"/>
      <c r="T25" s="11"/>
      <c r="U25" s="18"/>
      <c r="V25" s="18"/>
      <c r="W25" s="11"/>
      <c r="X25" s="18">
        <v>11816</v>
      </c>
      <c r="Y25" s="11">
        <v>16115</v>
      </c>
      <c r="Z25" s="11"/>
      <c r="AA25" s="11"/>
      <c r="AB25" s="11"/>
      <c r="AC25" s="11"/>
      <c r="AD25" s="11"/>
      <c r="AE25" s="11"/>
      <c r="AF25" s="11">
        <v>19775</v>
      </c>
      <c r="AG25" s="13">
        <f t="shared" si="0"/>
        <v>236383</v>
      </c>
      <c r="AH25" s="18"/>
      <c r="AI25" s="18"/>
      <c r="AJ25" s="18"/>
      <c r="AK25" s="18"/>
      <c r="AL25" s="18"/>
      <c r="AM25" s="13">
        <f t="shared" si="1"/>
        <v>0</v>
      </c>
      <c r="AN25" s="11"/>
      <c r="AO25" s="11"/>
      <c r="AP25" s="11"/>
      <c r="AQ25" s="11"/>
      <c r="AR25" s="11"/>
      <c r="AS25" s="11"/>
      <c r="AT25" s="11"/>
      <c r="AU25" s="14"/>
      <c r="AV25" s="14"/>
      <c r="AW25" s="14"/>
      <c r="AX25" s="13"/>
      <c r="AY25" s="15">
        <f t="shared" si="3"/>
        <v>236383</v>
      </c>
      <c r="AZ25" s="16">
        <f t="shared" si="4"/>
        <v>1.7604557852893807</v>
      </c>
    </row>
    <row r="26" spans="1:52" s="17" customFormat="1" ht="12.95" customHeight="1" x14ac:dyDescent="0.25">
      <c r="A26" s="10">
        <v>2044</v>
      </c>
      <c r="B26" s="11"/>
      <c r="C26" s="18"/>
      <c r="D26" s="11"/>
      <c r="E26" s="18"/>
      <c r="F26" s="11"/>
      <c r="G26" s="11"/>
      <c r="H26" s="11"/>
      <c r="I26" s="11"/>
      <c r="J26" s="11"/>
      <c r="K26" s="11"/>
      <c r="L26" s="11"/>
      <c r="M26" s="11"/>
      <c r="N26" s="11"/>
      <c r="O26" s="11">
        <v>7637</v>
      </c>
      <c r="P26" s="11"/>
      <c r="Q26" s="11">
        <v>91316</v>
      </c>
      <c r="R26" s="11">
        <v>89253</v>
      </c>
      <c r="S26" s="11"/>
      <c r="T26" s="11"/>
      <c r="U26" s="18"/>
      <c r="V26" s="18"/>
      <c r="W26" s="11"/>
      <c r="X26" s="18"/>
      <c r="Y26" s="11"/>
      <c r="Z26" s="11"/>
      <c r="AA26" s="11"/>
      <c r="AB26" s="11"/>
      <c r="AC26" s="11"/>
      <c r="AD26" s="11"/>
      <c r="AE26" s="11"/>
      <c r="AF26" s="11">
        <v>19725</v>
      </c>
      <c r="AG26" s="13">
        <f t="shared" si="0"/>
        <v>207931</v>
      </c>
      <c r="AH26" s="18"/>
      <c r="AI26" s="18"/>
      <c r="AJ26" s="18"/>
      <c r="AK26" s="18"/>
      <c r="AL26" s="18"/>
      <c r="AM26" s="13">
        <f t="shared" si="1"/>
        <v>0</v>
      </c>
      <c r="AN26" s="11"/>
      <c r="AO26" s="11"/>
      <c r="AP26" s="11"/>
      <c r="AQ26" s="11"/>
      <c r="AR26" s="11"/>
      <c r="AS26" s="11"/>
      <c r="AT26" s="11"/>
      <c r="AU26" s="14"/>
      <c r="AV26" s="14"/>
      <c r="AW26" s="14"/>
      <c r="AX26" s="13"/>
      <c r="AY26" s="15">
        <f t="shared" si="3"/>
        <v>207931</v>
      </c>
      <c r="AZ26" s="16">
        <f t="shared" si="4"/>
        <v>1.5485603105595844</v>
      </c>
    </row>
    <row r="27" spans="1:52" s="17" customFormat="1" ht="12.95" customHeight="1" x14ac:dyDescent="0.25">
      <c r="A27" s="10">
        <v>2045</v>
      </c>
      <c r="B27" s="11"/>
      <c r="C27" s="18"/>
      <c r="D27" s="11"/>
      <c r="E27" s="18"/>
      <c r="F27" s="11"/>
      <c r="G27" s="11"/>
      <c r="H27" s="11"/>
      <c r="I27" s="11"/>
      <c r="J27" s="11"/>
      <c r="K27" s="11"/>
      <c r="L27" s="11"/>
      <c r="M27" s="11"/>
      <c r="N27" s="11"/>
      <c r="O27" s="11">
        <v>7618</v>
      </c>
      <c r="P27" s="11"/>
      <c r="Q27" s="11">
        <v>91088</v>
      </c>
      <c r="R27" s="11">
        <v>89030</v>
      </c>
      <c r="S27" s="11"/>
      <c r="T27" s="11"/>
      <c r="U27" s="18"/>
      <c r="V27" s="18"/>
      <c r="W27" s="11"/>
      <c r="X27" s="18"/>
      <c r="Y27" s="11"/>
      <c r="Z27" s="11"/>
      <c r="AA27" s="11"/>
      <c r="AB27" s="11"/>
      <c r="AC27" s="11"/>
      <c r="AD27" s="11"/>
      <c r="AE27" s="11"/>
      <c r="AF27" s="11">
        <v>19675</v>
      </c>
      <c r="AG27" s="13">
        <f t="shared" si="0"/>
        <v>207411</v>
      </c>
      <c r="AH27" s="18"/>
      <c r="AI27" s="18"/>
      <c r="AJ27" s="18"/>
      <c r="AK27" s="18"/>
      <c r="AL27" s="18"/>
      <c r="AM27" s="13">
        <f t="shared" si="1"/>
        <v>0</v>
      </c>
      <c r="AN27" s="11"/>
      <c r="AO27" s="11"/>
      <c r="AP27" s="11"/>
      <c r="AQ27" s="11"/>
      <c r="AR27" s="11"/>
      <c r="AS27" s="11"/>
      <c r="AT27" s="11"/>
      <c r="AU27" s="14"/>
      <c r="AV27" s="14"/>
      <c r="AW27" s="14"/>
      <c r="AX27" s="13"/>
      <c r="AY27" s="15">
        <f t="shared" si="3"/>
        <v>207411</v>
      </c>
      <c r="AZ27" s="16">
        <f t="shared" si="4"/>
        <v>1.5446876250942572</v>
      </c>
    </row>
    <row r="28" spans="1:52" s="17" customFormat="1" ht="12.95" customHeight="1" x14ac:dyDescent="0.25">
      <c r="A28" s="10">
        <v>2046</v>
      </c>
      <c r="B28" s="11"/>
      <c r="C28" s="18"/>
      <c r="D28" s="11"/>
      <c r="E28" s="18"/>
      <c r="F28" s="11"/>
      <c r="G28" s="11"/>
      <c r="H28" s="11"/>
      <c r="I28" s="11"/>
      <c r="J28" s="11"/>
      <c r="K28" s="11"/>
      <c r="L28" s="11"/>
      <c r="M28" s="11"/>
      <c r="N28" s="11"/>
      <c r="O28" s="11">
        <v>7599</v>
      </c>
      <c r="P28" s="11"/>
      <c r="Q28" s="11">
        <v>90859</v>
      </c>
      <c r="R28" s="11">
        <v>88807</v>
      </c>
      <c r="S28" s="11"/>
      <c r="T28" s="11"/>
      <c r="U28" s="18"/>
      <c r="V28" s="18"/>
      <c r="W28" s="11"/>
      <c r="X28" s="18"/>
      <c r="Y28" s="11"/>
      <c r="Z28" s="11"/>
      <c r="AA28" s="11"/>
      <c r="AB28" s="11"/>
      <c r="AC28" s="11"/>
      <c r="AD28" s="11"/>
      <c r="AE28" s="11"/>
      <c r="AF28" s="11">
        <v>14727</v>
      </c>
      <c r="AG28" s="13">
        <f t="shared" si="0"/>
        <v>201992</v>
      </c>
      <c r="AH28" s="18"/>
      <c r="AI28" s="18"/>
      <c r="AJ28" s="18"/>
      <c r="AK28" s="18"/>
      <c r="AL28" s="18"/>
      <c r="AM28" s="13">
        <f t="shared" si="1"/>
        <v>0</v>
      </c>
      <c r="AN28" s="11"/>
      <c r="AO28" s="11"/>
      <c r="AP28" s="11"/>
      <c r="AQ28" s="11"/>
      <c r="AR28" s="11"/>
      <c r="AS28" s="11"/>
      <c r="AT28" s="11"/>
      <c r="AU28" s="14"/>
      <c r="AV28" s="14"/>
      <c r="AW28" s="14"/>
      <c r="AX28" s="13"/>
      <c r="AY28" s="15">
        <f t="shared" si="3"/>
        <v>201992</v>
      </c>
      <c r="AZ28" s="16">
        <f t="shared" si="4"/>
        <v>1.5043297740623167</v>
      </c>
    </row>
    <row r="29" spans="1:52" s="17" customFormat="1" ht="12.95" customHeight="1" x14ac:dyDescent="0.25">
      <c r="A29" s="10">
        <v>2047</v>
      </c>
      <c r="B29" s="11"/>
      <c r="C29" s="18"/>
      <c r="D29" s="11"/>
      <c r="E29" s="18"/>
      <c r="F29" s="11"/>
      <c r="G29" s="11"/>
      <c r="H29" s="11"/>
      <c r="I29" s="11"/>
      <c r="J29" s="11"/>
      <c r="K29" s="11"/>
      <c r="L29" s="11"/>
      <c r="M29" s="11"/>
      <c r="N29" s="11"/>
      <c r="O29" s="11">
        <v>7579</v>
      </c>
      <c r="P29" s="11"/>
      <c r="Q29" s="11">
        <v>90631</v>
      </c>
      <c r="R29" s="11">
        <v>88584</v>
      </c>
      <c r="S29" s="11"/>
      <c r="T29" s="11"/>
      <c r="U29" s="18"/>
      <c r="V29" s="18"/>
      <c r="W29" s="11"/>
      <c r="X29" s="18"/>
      <c r="Y29" s="11"/>
      <c r="Z29" s="11"/>
      <c r="AA29" s="11"/>
      <c r="AB29" s="11"/>
      <c r="AC29" s="11"/>
      <c r="AD29" s="11"/>
      <c r="AE29" s="11"/>
      <c r="AF29" s="11"/>
      <c r="AG29" s="13">
        <f t="shared" si="0"/>
        <v>186794</v>
      </c>
      <c r="AH29" s="18"/>
      <c r="AI29" s="18"/>
      <c r="AJ29" s="18"/>
      <c r="AK29" s="18"/>
      <c r="AL29" s="18"/>
      <c r="AM29" s="13">
        <f t="shared" si="1"/>
        <v>0</v>
      </c>
      <c r="AN29" s="11"/>
      <c r="AO29" s="11"/>
      <c r="AP29" s="11"/>
      <c r="AQ29" s="11"/>
      <c r="AR29" s="11"/>
      <c r="AS29" s="11"/>
      <c r="AT29" s="11"/>
      <c r="AU29" s="14"/>
      <c r="AV29" s="14"/>
      <c r="AW29" s="14"/>
      <c r="AX29" s="13"/>
      <c r="AY29" s="15">
        <f t="shared" si="3"/>
        <v>186794</v>
      </c>
      <c r="AZ29" s="16">
        <f t="shared" si="4"/>
        <v>1.3911430938660758</v>
      </c>
    </row>
    <row r="30" spans="1:52" s="17" customFormat="1" ht="12.95" customHeight="1" x14ac:dyDescent="0.25">
      <c r="A30" s="10">
        <v>2048</v>
      </c>
      <c r="B30" s="11"/>
      <c r="C30" s="18"/>
      <c r="D30" s="11"/>
      <c r="E30" s="18"/>
      <c r="F30" s="11"/>
      <c r="G30" s="11"/>
      <c r="H30" s="11"/>
      <c r="I30" s="11"/>
      <c r="J30" s="11"/>
      <c r="K30" s="11"/>
      <c r="L30" s="11"/>
      <c r="M30" s="11"/>
      <c r="N30" s="11"/>
      <c r="O30" s="11">
        <v>7560</v>
      </c>
      <c r="P30" s="11"/>
      <c r="Q30" s="11">
        <v>90402</v>
      </c>
      <c r="R30" s="11">
        <v>88360</v>
      </c>
      <c r="S30" s="11"/>
      <c r="T30" s="11"/>
      <c r="U30" s="18"/>
      <c r="V30" s="18"/>
      <c r="W30" s="11"/>
      <c r="X30" s="18"/>
      <c r="Y30" s="11"/>
      <c r="Z30" s="11"/>
      <c r="AA30" s="11"/>
      <c r="AB30" s="11"/>
      <c r="AC30" s="11"/>
      <c r="AD30" s="11"/>
      <c r="AE30" s="11"/>
      <c r="AF30" s="11"/>
      <c r="AG30" s="13">
        <f t="shared" si="0"/>
        <v>186322</v>
      </c>
      <c r="AH30" s="18"/>
      <c r="AI30" s="18"/>
      <c r="AJ30" s="18"/>
      <c r="AK30" s="18"/>
      <c r="AL30" s="18"/>
      <c r="AM30" s="13">
        <f t="shared" si="1"/>
        <v>0</v>
      </c>
      <c r="AN30" s="11"/>
      <c r="AO30" s="11"/>
      <c r="AP30" s="11"/>
      <c r="AQ30" s="11"/>
      <c r="AR30" s="11"/>
      <c r="AS30" s="11"/>
      <c r="AT30" s="11"/>
      <c r="AU30" s="14"/>
      <c r="AV30" s="14"/>
      <c r="AW30" s="14"/>
      <c r="AX30" s="13"/>
      <c r="AY30" s="15">
        <f t="shared" si="3"/>
        <v>186322</v>
      </c>
      <c r="AZ30" s="16">
        <f t="shared" si="4"/>
        <v>1.3876278870590864</v>
      </c>
    </row>
    <row r="31" spans="1:52" s="17" customFormat="1" ht="12.95" customHeight="1" thickBot="1" x14ac:dyDescent="0.3">
      <c r="A31" s="10">
        <v>2049</v>
      </c>
      <c r="B31" s="11"/>
      <c r="C31" s="18"/>
      <c r="D31" s="11"/>
      <c r="E31" s="1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>
        <v>22577</v>
      </c>
      <c r="R31" s="11">
        <v>44099</v>
      </c>
      <c r="S31" s="11"/>
      <c r="T31" s="11"/>
      <c r="U31" s="18"/>
      <c r="V31" s="18"/>
      <c r="W31" s="11"/>
      <c r="X31" s="18"/>
      <c r="Y31" s="11"/>
      <c r="Z31" s="11"/>
      <c r="AA31" s="11"/>
      <c r="AB31" s="11"/>
      <c r="AC31" s="11"/>
      <c r="AD31" s="11"/>
      <c r="AE31" s="11"/>
      <c r="AF31" s="11"/>
      <c r="AG31" s="13">
        <f t="shared" si="0"/>
        <v>66676</v>
      </c>
      <c r="AH31" s="18"/>
      <c r="AI31" s="18"/>
      <c r="AJ31" s="18"/>
      <c r="AK31" s="18"/>
      <c r="AL31" s="18"/>
      <c r="AM31" s="13">
        <f t="shared" si="1"/>
        <v>0</v>
      </c>
      <c r="AN31" s="11"/>
      <c r="AO31" s="11"/>
      <c r="AP31" s="11"/>
      <c r="AQ31" s="11"/>
      <c r="AR31" s="11"/>
      <c r="AS31" s="11"/>
      <c r="AT31" s="11"/>
      <c r="AU31" s="14"/>
      <c r="AV31" s="14"/>
      <c r="AW31" s="14"/>
      <c r="AX31" s="13"/>
      <c r="AY31" s="15">
        <f t="shared" si="3"/>
        <v>66676</v>
      </c>
      <c r="AZ31" s="16">
        <f t="shared" si="4"/>
        <v>0.49656764631955241</v>
      </c>
    </row>
    <row r="32" spans="1:52" s="17" customFormat="1" ht="14.25" hidden="1" customHeight="1" thickBot="1" x14ac:dyDescent="0.3">
      <c r="A32" s="10">
        <v>2050</v>
      </c>
      <c r="B32" s="18"/>
      <c r="C32" s="11"/>
      <c r="D32" s="18"/>
      <c r="E32" s="11"/>
      <c r="F32" s="18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8"/>
      <c r="W32" s="18"/>
      <c r="X32" s="11"/>
      <c r="Y32" s="18"/>
      <c r="Z32" s="11"/>
      <c r="AA32" s="11"/>
      <c r="AB32" s="11"/>
      <c r="AC32" s="11"/>
      <c r="AD32" s="11"/>
      <c r="AE32" s="11"/>
      <c r="AF32" s="11"/>
      <c r="AG32" s="13">
        <f t="shared" si="0"/>
        <v>0</v>
      </c>
      <c r="AH32" s="18"/>
      <c r="AI32" s="18"/>
      <c r="AJ32" s="18"/>
      <c r="AK32" s="18"/>
      <c r="AL32" s="18"/>
      <c r="AM32" s="13">
        <f t="shared" si="1"/>
        <v>0</v>
      </c>
      <c r="AN32" s="11"/>
      <c r="AO32" s="11"/>
      <c r="AP32" s="11"/>
      <c r="AQ32" s="11"/>
      <c r="AR32" s="11"/>
      <c r="AS32" s="11"/>
      <c r="AT32" s="11"/>
      <c r="AU32" s="14"/>
      <c r="AV32" s="14"/>
      <c r="AW32" s="14"/>
      <c r="AX32" s="13">
        <f t="shared" si="2"/>
        <v>0</v>
      </c>
      <c r="AY32" s="15">
        <f t="shared" si="3"/>
        <v>0</v>
      </c>
      <c r="AZ32" s="16">
        <f t="shared" si="4"/>
        <v>0</v>
      </c>
    </row>
    <row r="33" spans="1:53" s="25" customFormat="1" ht="15" customHeight="1" thickBot="1" x14ac:dyDescent="0.3">
      <c r="A33" s="20" t="s">
        <v>45</v>
      </c>
      <c r="B33" s="21">
        <f t="shared" ref="B33:AJ33" si="5">SUM(B3:B32)</f>
        <v>8394617</v>
      </c>
      <c r="C33" s="22">
        <f t="shared" si="5"/>
        <v>197220</v>
      </c>
      <c r="D33" s="21">
        <f t="shared" si="5"/>
        <v>111736</v>
      </c>
      <c r="E33" s="21">
        <f t="shared" si="5"/>
        <v>86883</v>
      </c>
      <c r="F33" s="21">
        <f t="shared" si="5"/>
        <v>52134</v>
      </c>
      <c r="G33" s="21">
        <f t="shared" si="5"/>
        <v>216255</v>
      </c>
      <c r="H33" s="21">
        <f t="shared" si="5"/>
        <v>40690</v>
      </c>
      <c r="I33" s="21">
        <f t="shared" si="5"/>
        <v>11419</v>
      </c>
      <c r="J33" s="21">
        <f t="shared" si="5"/>
        <v>62471</v>
      </c>
      <c r="K33" s="21">
        <f t="shared" si="5"/>
        <v>156727</v>
      </c>
      <c r="L33" s="21">
        <f t="shared" si="5"/>
        <v>80158</v>
      </c>
      <c r="M33" s="21">
        <f t="shared" si="5"/>
        <v>211019</v>
      </c>
      <c r="N33" s="21">
        <f t="shared" si="5"/>
        <v>27039</v>
      </c>
      <c r="O33" s="21">
        <f t="shared" si="5"/>
        <v>218823</v>
      </c>
      <c r="P33" s="21">
        <f t="shared" si="5"/>
        <v>222010</v>
      </c>
      <c r="Q33" s="21">
        <f t="shared" si="5"/>
        <v>2549766</v>
      </c>
      <c r="R33" s="21">
        <f t="shared" si="5"/>
        <v>2514239</v>
      </c>
      <c r="S33" s="21">
        <f t="shared" si="5"/>
        <v>140646</v>
      </c>
      <c r="T33" s="21">
        <f t="shared" si="5"/>
        <v>81189</v>
      </c>
      <c r="U33" s="21">
        <f t="shared" si="5"/>
        <v>259417</v>
      </c>
      <c r="V33" s="23">
        <f t="shared" si="5"/>
        <v>75173</v>
      </c>
      <c r="W33" s="24">
        <f t="shared" si="5"/>
        <v>118170</v>
      </c>
      <c r="X33" s="21">
        <f t="shared" si="5"/>
        <v>326521</v>
      </c>
      <c r="Y33" s="21">
        <f t="shared" si="5"/>
        <v>357099</v>
      </c>
      <c r="Z33" s="21">
        <f t="shared" si="5"/>
        <v>181841</v>
      </c>
      <c r="AA33" s="21">
        <f t="shared" si="5"/>
        <v>281499</v>
      </c>
      <c r="AB33" s="21">
        <f t="shared" ref="AB33:AC33" si="6">SUM(AB3:AB32)</f>
        <v>92736</v>
      </c>
      <c r="AC33" s="21">
        <f t="shared" si="6"/>
        <v>128774</v>
      </c>
      <c r="AD33" s="21">
        <f t="shared" ref="AD33:AE33" si="7">SUM(AD3:AD32)</f>
        <v>125644</v>
      </c>
      <c r="AE33" s="21">
        <f t="shared" si="7"/>
        <v>338721</v>
      </c>
      <c r="AF33" s="21">
        <f t="shared" si="5"/>
        <v>436403</v>
      </c>
      <c r="AG33" s="21">
        <f t="shared" si="5"/>
        <v>18097039</v>
      </c>
      <c r="AH33" s="21">
        <f t="shared" si="5"/>
        <v>61462</v>
      </c>
      <c r="AI33" s="21">
        <f t="shared" si="5"/>
        <v>786971</v>
      </c>
      <c r="AJ33" s="21">
        <f t="shared" si="5"/>
        <v>665932</v>
      </c>
      <c r="AK33" s="21">
        <f t="shared" ref="AK33:AY33" si="8">SUM(AK3:AK32)</f>
        <v>200170</v>
      </c>
      <c r="AL33" s="21">
        <f t="shared" si="8"/>
        <v>0</v>
      </c>
      <c r="AM33" s="21">
        <f t="shared" si="8"/>
        <v>1714535</v>
      </c>
      <c r="AN33" s="21">
        <f t="shared" si="8"/>
        <v>0</v>
      </c>
      <c r="AO33" s="21">
        <f t="shared" si="8"/>
        <v>0</v>
      </c>
      <c r="AP33" s="21">
        <f t="shared" si="8"/>
        <v>0</v>
      </c>
      <c r="AQ33" s="21">
        <f t="shared" si="8"/>
        <v>0</v>
      </c>
      <c r="AR33" s="21">
        <f t="shared" si="8"/>
        <v>0</v>
      </c>
      <c r="AS33" s="21">
        <f t="shared" si="8"/>
        <v>0</v>
      </c>
      <c r="AT33" s="21">
        <f t="shared" si="8"/>
        <v>0</v>
      </c>
      <c r="AU33" s="21">
        <f t="shared" si="8"/>
        <v>0</v>
      </c>
      <c r="AV33" s="21">
        <f t="shared" si="8"/>
        <v>0</v>
      </c>
      <c r="AW33" s="21">
        <f t="shared" si="8"/>
        <v>0</v>
      </c>
      <c r="AX33" s="21">
        <f t="shared" si="8"/>
        <v>0</v>
      </c>
      <c r="AY33" s="21">
        <f t="shared" si="8"/>
        <v>19811574</v>
      </c>
      <c r="AZ33" s="20"/>
    </row>
    <row r="34" spans="1:53" ht="9" hidden="1" customHeight="1" x14ac:dyDescent="0.25">
      <c r="AZ34" s="2"/>
      <c r="BA34" s="2"/>
    </row>
    <row r="35" spans="1:53" ht="13.5" customHeight="1" x14ac:dyDescent="0.25">
      <c r="A35" s="26" t="s">
        <v>46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Z35" s="2"/>
      <c r="BA35" s="2"/>
    </row>
    <row r="36" spans="1:53" ht="9" hidden="1" customHeight="1" x14ac:dyDescent="0.25">
      <c r="A36" s="27"/>
      <c r="AZ36" s="2"/>
      <c r="BA36" s="2"/>
    </row>
    <row r="37" spans="1:53" ht="16.5" customHeight="1" x14ac:dyDescent="0.25">
      <c r="A37" s="28"/>
      <c r="B37" s="29"/>
      <c r="D37" s="29"/>
      <c r="M37" s="72" t="s">
        <v>157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4">
        <v>13427375</v>
      </c>
      <c r="AH37" s="75"/>
      <c r="AI37" s="75"/>
      <c r="AJ37" s="75"/>
      <c r="AK37" s="75"/>
      <c r="AL37" s="76"/>
      <c r="AM37" s="30"/>
      <c r="AN37" s="31"/>
      <c r="AO37" s="31"/>
      <c r="AP37" s="31"/>
      <c r="AQ37" s="31"/>
      <c r="AR37" s="31"/>
      <c r="AS37" s="31"/>
      <c r="AT37" s="31"/>
      <c r="AU37" s="31"/>
      <c r="AV37" s="31"/>
      <c r="BA37" s="2"/>
    </row>
    <row r="38" spans="1:53" ht="15" customHeight="1" x14ac:dyDescent="0.25">
      <c r="A38" s="33"/>
      <c r="B38" s="31"/>
      <c r="C38" s="31"/>
      <c r="D38" s="31"/>
      <c r="E38" s="31"/>
      <c r="F38" s="31"/>
      <c r="G38" s="34"/>
      <c r="H38" s="34"/>
      <c r="I38" s="34"/>
      <c r="J38" s="34"/>
      <c r="L38" s="35"/>
      <c r="M38" s="72" t="s">
        <v>47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85">
        <f>AZ3</f>
        <v>8.588968432027853</v>
      </c>
      <c r="AH38" s="86"/>
      <c r="AI38" s="86"/>
      <c r="AJ38" s="86"/>
      <c r="AK38" s="86"/>
      <c r="AL38" s="87"/>
      <c r="AM38" s="30"/>
      <c r="AN38" s="31"/>
      <c r="AO38" s="31"/>
      <c r="AP38" s="31"/>
      <c r="AQ38" s="31"/>
      <c r="AR38" s="31"/>
      <c r="AS38" s="31"/>
      <c r="AT38" s="31"/>
      <c r="AU38" s="31"/>
      <c r="AV38" s="31"/>
      <c r="BA38" s="2"/>
    </row>
    <row r="39" spans="1:53" ht="9" hidden="1" customHeight="1" x14ac:dyDescent="0.25">
      <c r="BA39" s="2"/>
    </row>
    <row r="40" spans="1:53" s="39" customFormat="1" ht="20.25" customHeight="1" x14ac:dyDescent="0.2">
      <c r="A40" s="36"/>
      <c r="B40" s="88"/>
      <c r="C40" s="88"/>
      <c r="D40" s="88" t="s">
        <v>48</v>
      </c>
      <c r="E40" s="88"/>
      <c r="F40" s="89" t="s">
        <v>49</v>
      </c>
      <c r="G40" s="89"/>
      <c r="H40" s="89"/>
      <c r="I40" s="89"/>
      <c r="J40" s="89"/>
      <c r="K40" s="37"/>
      <c r="L40" s="38" t="s">
        <v>50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3" s="17" customFormat="1" ht="15" hidden="1" customHeight="1" x14ac:dyDescent="0.25">
      <c r="B41" s="79"/>
      <c r="C41" s="79"/>
      <c r="F41" s="79"/>
      <c r="G41" s="80"/>
      <c r="H41" s="80"/>
      <c r="I41" s="80"/>
      <c r="J41" s="80"/>
      <c r="K41" s="41"/>
      <c r="AG41" s="42"/>
      <c r="AH41" s="43"/>
      <c r="AI41" s="43"/>
      <c r="AJ41" s="43"/>
      <c r="AK41" s="43"/>
      <c r="AL41" s="43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</row>
    <row r="42" spans="1:53" s="49" customFormat="1" ht="15" customHeight="1" x14ac:dyDescent="0.25">
      <c r="A42" s="45" t="s">
        <v>51</v>
      </c>
      <c r="B42" s="17" t="s">
        <v>52</v>
      </c>
      <c r="C42" s="17"/>
      <c r="D42" s="77" t="s">
        <v>53</v>
      </c>
      <c r="E42" s="77"/>
      <c r="F42" s="17"/>
      <c r="G42" s="78" t="s">
        <v>54</v>
      </c>
      <c r="H42" s="78"/>
      <c r="I42" s="78"/>
      <c r="J42" s="78"/>
      <c r="K42" s="46"/>
      <c r="L42" s="47" t="s">
        <v>55</v>
      </c>
      <c r="M42" s="47"/>
      <c r="N42" s="47"/>
      <c r="O42" s="47"/>
      <c r="P42" s="47"/>
      <c r="Q42" s="47"/>
      <c r="R42" s="47"/>
      <c r="S42" s="47"/>
      <c r="T42" s="47"/>
      <c r="U42" s="47"/>
      <c r="V42" s="42"/>
      <c r="W42" s="48"/>
      <c r="X42" s="42"/>
      <c r="Y42" s="48"/>
      <c r="Z42" s="48"/>
      <c r="AA42" s="48"/>
      <c r="AB42" s="48"/>
      <c r="AC42" s="48"/>
      <c r="AD42" s="48"/>
      <c r="AE42" s="48"/>
      <c r="AF42" s="48"/>
      <c r="AH42" s="50"/>
      <c r="AI42" s="50"/>
      <c r="AJ42" s="50"/>
      <c r="AK42" s="50"/>
      <c r="AL42" s="50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</row>
    <row r="43" spans="1:53" s="49" customFormat="1" ht="15" customHeight="1" x14ac:dyDescent="0.25">
      <c r="A43" s="45"/>
      <c r="B43" s="17" t="s">
        <v>56</v>
      </c>
      <c r="C43" s="17"/>
      <c r="D43" s="77" t="s">
        <v>57</v>
      </c>
      <c r="E43" s="77"/>
      <c r="F43" s="17"/>
      <c r="G43" s="78" t="s">
        <v>54</v>
      </c>
      <c r="H43" s="78"/>
      <c r="I43" s="78"/>
      <c r="J43" s="78"/>
      <c r="K43" s="46"/>
      <c r="L43" s="47" t="s">
        <v>58</v>
      </c>
      <c r="M43" s="47"/>
      <c r="N43" s="47"/>
      <c r="O43" s="51"/>
      <c r="P43" s="51"/>
      <c r="Q43" s="51"/>
      <c r="R43" s="51"/>
      <c r="S43" s="51"/>
      <c r="T43" s="51"/>
      <c r="U43" s="51"/>
      <c r="V43" s="42"/>
      <c r="W43" s="48"/>
      <c r="X43" s="42"/>
      <c r="Y43" s="48"/>
      <c r="Z43" s="48"/>
      <c r="AA43" s="48"/>
      <c r="AB43" s="48"/>
      <c r="AC43" s="48"/>
      <c r="AD43" s="48"/>
      <c r="AE43" s="48"/>
      <c r="AF43" s="48"/>
      <c r="AH43" s="50"/>
      <c r="AI43" s="50"/>
      <c r="AJ43" s="50"/>
      <c r="AK43" s="50"/>
      <c r="AL43" s="50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</row>
    <row r="44" spans="1:53" s="52" customFormat="1" ht="15" customHeight="1" x14ac:dyDescent="0.25">
      <c r="B44" s="17" t="s">
        <v>59</v>
      </c>
      <c r="C44" s="17"/>
      <c r="D44" s="77" t="s">
        <v>60</v>
      </c>
      <c r="E44" s="77"/>
      <c r="G44" s="78" t="s">
        <v>54</v>
      </c>
      <c r="H44" s="78"/>
      <c r="I44" s="78"/>
      <c r="J44" s="78"/>
      <c r="K44" s="53"/>
      <c r="L44" s="47" t="s">
        <v>61</v>
      </c>
      <c r="M44" s="47"/>
      <c r="N44" s="47"/>
      <c r="O44" s="51"/>
      <c r="P44" s="51"/>
      <c r="Q44" s="51"/>
      <c r="R44" s="51"/>
      <c r="S44" s="51"/>
      <c r="T44" s="51"/>
      <c r="U44" s="51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H44" s="53"/>
      <c r="AI44" s="53"/>
      <c r="AJ44" s="53"/>
      <c r="AK44" s="53"/>
      <c r="AL44" s="53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</row>
    <row r="45" spans="1:53" s="52" customFormat="1" ht="15" customHeight="1" x14ac:dyDescent="0.25">
      <c r="B45" s="17" t="s">
        <v>62</v>
      </c>
      <c r="C45" s="17"/>
      <c r="D45" s="77" t="s">
        <v>63</v>
      </c>
      <c r="E45" s="77"/>
      <c r="G45" s="78" t="s">
        <v>54</v>
      </c>
      <c r="H45" s="78"/>
      <c r="I45" s="78"/>
      <c r="J45" s="78"/>
      <c r="K45" s="53"/>
      <c r="L45" s="47" t="s">
        <v>64</v>
      </c>
      <c r="M45" s="47"/>
      <c r="N45" s="47"/>
      <c r="O45" s="51"/>
      <c r="P45" s="51"/>
      <c r="Q45" s="51"/>
      <c r="R45" s="51"/>
      <c r="S45" s="51"/>
      <c r="T45" s="51"/>
      <c r="U45" s="51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H45" s="53"/>
      <c r="AI45" s="53"/>
      <c r="AJ45" s="53"/>
      <c r="AK45" s="53"/>
      <c r="AL45" s="53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</row>
    <row r="46" spans="1:53" s="52" customFormat="1" ht="15" customHeight="1" x14ac:dyDescent="0.25">
      <c r="B46" s="17" t="s">
        <v>65</v>
      </c>
      <c r="C46" s="17"/>
      <c r="D46" s="77" t="s">
        <v>66</v>
      </c>
      <c r="E46" s="77"/>
      <c r="G46" s="78" t="s">
        <v>54</v>
      </c>
      <c r="H46" s="78"/>
      <c r="I46" s="78"/>
      <c r="J46" s="78"/>
      <c r="K46" s="53"/>
      <c r="L46" s="47" t="s">
        <v>67</v>
      </c>
      <c r="M46" s="47"/>
      <c r="N46" s="47"/>
      <c r="O46" s="51"/>
      <c r="P46" s="51"/>
      <c r="Q46" s="51"/>
      <c r="R46" s="51"/>
      <c r="S46" s="51"/>
      <c r="T46" s="51"/>
      <c r="U46" s="51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H46" s="53"/>
      <c r="AI46" s="53"/>
      <c r="AJ46" s="53"/>
      <c r="AK46" s="53"/>
      <c r="AL46" s="53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</row>
    <row r="47" spans="1:53" s="52" customFormat="1" ht="15" customHeight="1" x14ac:dyDescent="0.25">
      <c r="B47" s="17" t="s">
        <v>68</v>
      </c>
      <c r="C47" s="17"/>
      <c r="D47" s="77" t="s">
        <v>66</v>
      </c>
      <c r="E47" s="77"/>
      <c r="G47" s="78" t="s">
        <v>54</v>
      </c>
      <c r="H47" s="78"/>
      <c r="I47" s="78"/>
      <c r="J47" s="78"/>
      <c r="K47" s="53"/>
      <c r="L47" s="47" t="s">
        <v>69</v>
      </c>
      <c r="M47" s="47"/>
      <c r="N47" s="47"/>
      <c r="O47" s="51"/>
      <c r="P47" s="51"/>
      <c r="Q47" s="51"/>
      <c r="R47" s="51"/>
      <c r="S47" s="55"/>
      <c r="T47" s="55"/>
      <c r="U47" s="55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H47" s="53"/>
      <c r="AI47" s="53"/>
      <c r="AJ47" s="53"/>
      <c r="AK47" s="53"/>
      <c r="AL47" s="53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</row>
    <row r="48" spans="1:53" s="52" customFormat="1" ht="15" customHeight="1" x14ac:dyDescent="0.25">
      <c r="B48" s="17" t="s">
        <v>70</v>
      </c>
      <c r="C48" s="17"/>
      <c r="D48" s="77" t="s">
        <v>71</v>
      </c>
      <c r="E48" s="77"/>
      <c r="G48" s="78" t="s">
        <v>54</v>
      </c>
      <c r="H48" s="78"/>
      <c r="I48" s="78"/>
      <c r="J48" s="78"/>
      <c r="K48" s="53"/>
      <c r="L48" s="56" t="s">
        <v>72</v>
      </c>
      <c r="M48" s="47"/>
      <c r="N48" s="47"/>
      <c r="O48" s="51"/>
      <c r="P48" s="51"/>
      <c r="Q48" s="51"/>
      <c r="R48" s="51"/>
      <c r="S48" s="51"/>
      <c r="T48" s="51"/>
      <c r="U48" s="51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H48" s="53"/>
      <c r="AI48" s="53"/>
      <c r="AJ48" s="53"/>
      <c r="AK48" s="53"/>
      <c r="AL48" s="53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</row>
    <row r="49" spans="2:50" s="52" customFormat="1" ht="15" customHeight="1" x14ac:dyDescent="0.25">
      <c r="B49" s="17" t="s">
        <v>73</v>
      </c>
      <c r="C49" s="17"/>
      <c r="D49" s="77" t="s">
        <v>71</v>
      </c>
      <c r="E49" s="77"/>
      <c r="G49" s="78" t="s">
        <v>54</v>
      </c>
      <c r="H49" s="78"/>
      <c r="I49" s="78"/>
      <c r="J49" s="78"/>
      <c r="K49" s="53"/>
      <c r="L49" s="47" t="s">
        <v>74</v>
      </c>
      <c r="M49" s="47"/>
      <c r="N49" s="47"/>
      <c r="O49" s="51"/>
      <c r="P49" s="51"/>
      <c r="Q49" s="51"/>
      <c r="R49" s="51"/>
      <c r="S49" s="51"/>
      <c r="T49" s="51"/>
      <c r="U49" s="51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H49" s="53"/>
      <c r="AI49" s="53"/>
      <c r="AJ49" s="53"/>
      <c r="AK49" s="53"/>
      <c r="AL49" s="53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</row>
    <row r="50" spans="2:50" s="52" customFormat="1" ht="15" customHeight="1" x14ac:dyDescent="0.25">
      <c r="B50" s="17" t="s">
        <v>75</v>
      </c>
      <c r="C50" s="17"/>
      <c r="D50" s="77" t="s">
        <v>76</v>
      </c>
      <c r="E50" s="77"/>
      <c r="G50" s="78" t="s">
        <v>54</v>
      </c>
      <c r="H50" s="78"/>
      <c r="I50" s="78"/>
      <c r="J50" s="78"/>
      <c r="K50" s="53"/>
      <c r="L50" s="47" t="s">
        <v>77</v>
      </c>
      <c r="M50" s="47"/>
      <c r="N50" s="47"/>
      <c r="O50" s="51"/>
      <c r="P50" s="51"/>
      <c r="Q50" s="51"/>
      <c r="R50" s="51"/>
      <c r="S50" s="51"/>
      <c r="T50" s="51"/>
      <c r="U50" s="51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H50" s="53"/>
      <c r="AI50" s="53"/>
      <c r="AJ50" s="53"/>
      <c r="AK50" s="53"/>
      <c r="AL50" s="53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</row>
    <row r="51" spans="2:50" s="52" customFormat="1" ht="15" customHeight="1" x14ac:dyDescent="0.25">
      <c r="B51" s="17" t="s">
        <v>78</v>
      </c>
      <c r="C51" s="17"/>
      <c r="D51" s="77" t="s">
        <v>79</v>
      </c>
      <c r="E51" s="77"/>
      <c r="G51" s="78" t="s">
        <v>54</v>
      </c>
      <c r="H51" s="78"/>
      <c r="I51" s="78"/>
      <c r="J51" s="78"/>
      <c r="K51" s="53"/>
      <c r="L51" s="56" t="s">
        <v>80</v>
      </c>
      <c r="M51" s="56"/>
      <c r="N51" s="56"/>
      <c r="O51" s="55"/>
      <c r="P51" s="55"/>
      <c r="Q51" s="55"/>
      <c r="R51" s="55"/>
      <c r="S51" s="51"/>
      <c r="T51" s="51"/>
      <c r="U51" s="51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H51" s="53"/>
      <c r="AI51" s="53"/>
      <c r="AJ51" s="53"/>
      <c r="AK51" s="53"/>
      <c r="AL51" s="53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</row>
    <row r="52" spans="2:50" s="52" customFormat="1" ht="15" customHeight="1" x14ac:dyDescent="0.25">
      <c r="B52" s="17" t="s">
        <v>81</v>
      </c>
      <c r="C52" s="17"/>
      <c r="D52" s="77" t="s">
        <v>82</v>
      </c>
      <c r="E52" s="77"/>
      <c r="G52" s="78" t="s">
        <v>54</v>
      </c>
      <c r="H52" s="78"/>
      <c r="I52" s="78"/>
      <c r="J52" s="78"/>
      <c r="K52" s="53"/>
      <c r="L52" s="47" t="s">
        <v>83</v>
      </c>
      <c r="M52" s="47"/>
      <c r="N52" s="47"/>
      <c r="O52" s="51"/>
      <c r="P52" s="51"/>
      <c r="Q52" s="51"/>
      <c r="R52" s="55"/>
      <c r="S52" s="55"/>
      <c r="T52" s="55"/>
      <c r="U52" s="55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H52" s="53"/>
      <c r="AI52" s="53"/>
      <c r="AJ52" s="53"/>
      <c r="AK52" s="53"/>
      <c r="AL52" s="53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</row>
    <row r="53" spans="2:50" s="52" customFormat="1" ht="15" customHeight="1" x14ac:dyDescent="0.25">
      <c r="B53" s="17" t="s">
        <v>84</v>
      </c>
      <c r="C53" s="17"/>
      <c r="D53" s="77" t="s">
        <v>85</v>
      </c>
      <c r="E53" s="77"/>
      <c r="G53" s="78" t="s">
        <v>54</v>
      </c>
      <c r="H53" s="78"/>
      <c r="I53" s="78"/>
      <c r="J53" s="78"/>
      <c r="K53" s="53"/>
      <c r="L53" s="56" t="s">
        <v>86</v>
      </c>
      <c r="M53" s="56"/>
      <c r="N53" s="56"/>
      <c r="O53" s="55"/>
      <c r="P53" s="55"/>
      <c r="Q53" s="55"/>
      <c r="R53" s="55"/>
      <c r="S53" s="55"/>
      <c r="T53" s="55"/>
      <c r="U53" s="55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H53" s="53"/>
      <c r="AI53" s="53"/>
      <c r="AJ53" s="53"/>
      <c r="AK53" s="53"/>
      <c r="AL53" s="53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</row>
    <row r="54" spans="2:50" s="52" customFormat="1" ht="15" customHeight="1" x14ac:dyDescent="0.25">
      <c r="B54" s="17" t="s">
        <v>87</v>
      </c>
      <c r="C54" s="17"/>
      <c r="D54" s="77" t="s">
        <v>88</v>
      </c>
      <c r="E54" s="77"/>
      <c r="G54" s="78" t="s">
        <v>54</v>
      </c>
      <c r="H54" s="78"/>
      <c r="I54" s="78"/>
      <c r="J54" s="78"/>
      <c r="K54" s="53"/>
      <c r="L54" s="56" t="s">
        <v>89</v>
      </c>
      <c r="M54" s="56"/>
      <c r="N54" s="56"/>
      <c r="O54" s="55"/>
      <c r="P54" s="55"/>
      <c r="Q54" s="55"/>
      <c r="R54" s="55"/>
      <c r="S54" s="55"/>
      <c r="T54" s="55"/>
      <c r="U54" s="55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H54" s="53"/>
      <c r="AI54" s="53"/>
      <c r="AJ54" s="53"/>
      <c r="AK54" s="53"/>
      <c r="AL54" s="53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</row>
    <row r="55" spans="2:50" s="52" customFormat="1" ht="15" customHeight="1" x14ac:dyDescent="0.25">
      <c r="B55" s="17" t="s">
        <v>90</v>
      </c>
      <c r="C55" s="17"/>
      <c r="D55" s="77" t="s">
        <v>91</v>
      </c>
      <c r="E55" s="77"/>
      <c r="G55" s="78" t="s">
        <v>54</v>
      </c>
      <c r="H55" s="78"/>
      <c r="I55" s="78"/>
      <c r="J55" s="78"/>
      <c r="K55" s="53"/>
      <c r="L55" s="56" t="s">
        <v>92</v>
      </c>
      <c r="M55" s="56"/>
      <c r="N55" s="56"/>
      <c r="O55" s="55"/>
      <c r="P55" s="55"/>
      <c r="Q55" s="55"/>
      <c r="R55" s="55"/>
      <c r="S55" s="55"/>
      <c r="T55" s="55"/>
      <c r="U55" s="55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H55" s="53"/>
      <c r="AI55" s="53"/>
      <c r="AJ55" s="53"/>
      <c r="AK55" s="53"/>
      <c r="AL55" s="53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</row>
    <row r="56" spans="2:50" s="52" customFormat="1" ht="15" customHeight="1" x14ac:dyDescent="0.25">
      <c r="B56" s="17" t="s">
        <v>93</v>
      </c>
      <c r="C56" s="17"/>
      <c r="D56" s="77" t="s">
        <v>94</v>
      </c>
      <c r="E56" s="77"/>
      <c r="G56" s="78" t="s">
        <v>54</v>
      </c>
      <c r="H56" s="78"/>
      <c r="I56" s="78"/>
      <c r="J56" s="78"/>
      <c r="K56" s="53"/>
      <c r="L56" s="56" t="s">
        <v>95</v>
      </c>
      <c r="M56" s="56"/>
      <c r="N56" s="56"/>
      <c r="O56" s="55"/>
      <c r="P56" s="55"/>
      <c r="Q56" s="55"/>
      <c r="R56" s="55"/>
      <c r="S56" s="55"/>
      <c r="T56" s="55"/>
      <c r="U56" s="55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H56" s="53"/>
      <c r="AI56" s="53"/>
      <c r="AJ56" s="53"/>
      <c r="AK56" s="53"/>
      <c r="AL56" s="53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</row>
    <row r="57" spans="2:50" s="52" customFormat="1" ht="15" customHeight="1" x14ac:dyDescent="0.25">
      <c r="B57" s="17" t="s">
        <v>96</v>
      </c>
      <c r="C57" s="17"/>
      <c r="D57" s="77" t="s">
        <v>97</v>
      </c>
      <c r="E57" s="77"/>
      <c r="G57" s="78" t="s">
        <v>54</v>
      </c>
      <c r="H57" s="78"/>
      <c r="I57" s="78"/>
      <c r="J57" s="78"/>
      <c r="K57" s="53"/>
      <c r="L57" s="56" t="s">
        <v>98</v>
      </c>
      <c r="M57" s="56"/>
      <c r="N57" s="56"/>
      <c r="O57" s="55"/>
      <c r="P57" s="55"/>
      <c r="Q57" s="55"/>
      <c r="R57" s="55"/>
      <c r="S57" s="55"/>
      <c r="T57" s="55"/>
      <c r="U57" s="55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H57" s="53"/>
      <c r="AI57" s="53"/>
      <c r="AJ57" s="53"/>
      <c r="AK57" s="53"/>
      <c r="AL57" s="53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</row>
    <row r="58" spans="2:50" s="52" customFormat="1" ht="15" customHeight="1" x14ac:dyDescent="0.25">
      <c r="B58" s="17" t="s">
        <v>99</v>
      </c>
      <c r="C58" s="17"/>
      <c r="D58" s="77" t="s">
        <v>100</v>
      </c>
      <c r="E58" s="77"/>
      <c r="G58" s="78" t="s">
        <v>54</v>
      </c>
      <c r="H58" s="78"/>
      <c r="I58" s="78"/>
      <c r="J58" s="78"/>
      <c r="K58" s="53"/>
      <c r="L58" s="56" t="s">
        <v>101</v>
      </c>
      <c r="M58" s="56"/>
      <c r="N58" s="56"/>
      <c r="O58" s="55"/>
      <c r="P58" s="55"/>
      <c r="Q58" s="55"/>
      <c r="R58" s="55"/>
      <c r="S58" s="55"/>
      <c r="T58" s="55"/>
      <c r="U58" s="55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H58" s="53"/>
      <c r="AI58" s="53"/>
      <c r="AJ58" s="53"/>
      <c r="AK58" s="53"/>
      <c r="AL58" s="53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</row>
    <row r="59" spans="2:50" s="52" customFormat="1" ht="15" customHeight="1" x14ac:dyDescent="0.25">
      <c r="B59" s="17" t="s">
        <v>102</v>
      </c>
      <c r="C59" s="17"/>
      <c r="D59" s="77" t="s">
        <v>103</v>
      </c>
      <c r="E59" s="77"/>
      <c r="G59" s="78" t="s">
        <v>54</v>
      </c>
      <c r="H59" s="78"/>
      <c r="I59" s="78"/>
      <c r="J59" s="78"/>
      <c r="K59" s="53"/>
      <c r="L59" s="56" t="s">
        <v>104</v>
      </c>
      <c r="M59" s="56"/>
      <c r="N59" s="56"/>
      <c r="O59" s="55"/>
      <c r="P59" s="55"/>
      <c r="Q59" s="55"/>
      <c r="R59" s="55"/>
      <c r="S59" s="55"/>
      <c r="T59" s="55"/>
      <c r="U59" s="55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H59" s="53"/>
      <c r="AI59" s="53"/>
      <c r="AJ59" s="53"/>
      <c r="AK59" s="53"/>
      <c r="AL59" s="53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</row>
    <row r="60" spans="2:50" s="52" customFormat="1" ht="15" customHeight="1" x14ac:dyDescent="0.25">
      <c r="B60" s="17" t="s">
        <v>105</v>
      </c>
      <c r="C60" s="17"/>
      <c r="D60" s="77" t="s">
        <v>106</v>
      </c>
      <c r="E60" s="77"/>
      <c r="G60" s="78" t="s">
        <v>54</v>
      </c>
      <c r="H60" s="78"/>
      <c r="I60" s="78"/>
      <c r="J60" s="78"/>
      <c r="K60" s="53"/>
      <c r="L60" s="56" t="s">
        <v>107</v>
      </c>
      <c r="M60" s="56"/>
      <c r="N60" s="56"/>
      <c r="O60" s="55"/>
      <c r="P60" s="55"/>
      <c r="Q60" s="55"/>
      <c r="R60" s="55"/>
      <c r="S60" s="55"/>
      <c r="T60" s="55"/>
      <c r="U60" s="55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H60" s="53"/>
      <c r="AI60" s="53"/>
      <c r="AJ60" s="53"/>
      <c r="AK60" s="53"/>
      <c r="AL60" s="53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</row>
    <row r="61" spans="2:50" s="52" customFormat="1" ht="15" customHeight="1" x14ac:dyDescent="0.25">
      <c r="B61" s="17" t="s">
        <v>108</v>
      </c>
      <c r="C61" s="17"/>
      <c r="D61" s="77" t="s">
        <v>109</v>
      </c>
      <c r="E61" s="77"/>
      <c r="G61" s="78" t="s">
        <v>54</v>
      </c>
      <c r="H61" s="78"/>
      <c r="I61" s="78"/>
      <c r="J61" s="78"/>
      <c r="K61" s="53"/>
      <c r="L61" s="56" t="s">
        <v>110</v>
      </c>
      <c r="M61" s="56"/>
      <c r="N61" s="56"/>
      <c r="O61" s="55"/>
      <c r="P61" s="55"/>
      <c r="Q61" s="55"/>
      <c r="R61" s="55"/>
      <c r="S61" s="55"/>
      <c r="T61" s="55"/>
      <c r="U61" s="55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H61" s="53"/>
      <c r="AI61" s="53"/>
      <c r="AJ61" s="53"/>
      <c r="AK61" s="53"/>
      <c r="AL61" s="53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</row>
    <row r="62" spans="2:50" s="52" customFormat="1" ht="15" customHeight="1" x14ac:dyDescent="0.25">
      <c r="B62" s="17" t="s">
        <v>111</v>
      </c>
      <c r="C62" s="17"/>
      <c r="D62" s="77" t="s">
        <v>112</v>
      </c>
      <c r="E62" s="77"/>
      <c r="G62" s="78" t="s">
        <v>54</v>
      </c>
      <c r="H62" s="78"/>
      <c r="I62" s="78"/>
      <c r="J62" s="78"/>
      <c r="K62" s="53"/>
      <c r="L62" s="56" t="s">
        <v>113</v>
      </c>
      <c r="M62" s="56"/>
      <c r="N62" s="56"/>
      <c r="O62" s="55"/>
      <c r="P62" s="55"/>
      <c r="Q62" s="55"/>
      <c r="R62" s="55"/>
      <c r="S62" s="55"/>
      <c r="T62" s="55"/>
      <c r="U62" s="55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H62" s="53"/>
      <c r="AI62" s="53"/>
      <c r="AJ62" s="53"/>
      <c r="AK62" s="53"/>
      <c r="AL62" s="53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</row>
    <row r="63" spans="2:50" s="52" customFormat="1" ht="15" customHeight="1" x14ac:dyDescent="0.25">
      <c r="B63" s="17" t="s">
        <v>114</v>
      </c>
      <c r="C63" s="17"/>
      <c r="D63" s="77" t="s">
        <v>115</v>
      </c>
      <c r="E63" s="77"/>
      <c r="G63" s="78" t="s">
        <v>54</v>
      </c>
      <c r="H63" s="78"/>
      <c r="I63" s="78"/>
      <c r="J63" s="78"/>
      <c r="K63" s="53"/>
      <c r="L63" s="56" t="s">
        <v>116</v>
      </c>
      <c r="M63" s="56"/>
      <c r="N63" s="56"/>
      <c r="O63" s="55"/>
      <c r="P63" s="55"/>
      <c r="Q63" s="55"/>
      <c r="R63" s="55"/>
      <c r="S63" s="55"/>
      <c r="T63" s="55"/>
      <c r="U63" s="55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H63" s="53"/>
      <c r="AI63" s="53"/>
      <c r="AJ63" s="53"/>
      <c r="AK63" s="53"/>
      <c r="AL63" s="53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</row>
    <row r="64" spans="2:50" s="52" customFormat="1" ht="15" customHeight="1" x14ac:dyDescent="0.25">
      <c r="B64" s="17" t="s">
        <v>117</v>
      </c>
      <c r="C64" s="17"/>
      <c r="D64" s="77" t="s">
        <v>115</v>
      </c>
      <c r="E64" s="77"/>
      <c r="G64" s="78" t="s">
        <v>54</v>
      </c>
      <c r="H64" s="78"/>
      <c r="I64" s="78"/>
      <c r="J64" s="78"/>
      <c r="K64" s="53"/>
      <c r="L64" s="56" t="s">
        <v>118</v>
      </c>
      <c r="M64" s="56"/>
      <c r="N64" s="56"/>
      <c r="O64" s="55"/>
      <c r="P64" s="55"/>
      <c r="Q64" s="55"/>
      <c r="R64" s="55"/>
      <c r="S64" s="55"/>
      <c r="T64" s="55"/>
      <c r="U64" s="55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H64" s="53"/>
      <c r="AI64" s="53"/>
      <c r="AJ64" s="53"/>
      <c r="AK64" s="53"/>
      <c r="AL64" s="53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</row>
    <row r="65" spans="1:53" s="52" customFormat="1" ht="15" customHeight="1" x14ac:dyDescent="0.25">
      <c r="B65" s="17" t="s">
        <v>119</v>
      </c>
      <c r="C65" s="17"/>
      <c r="D65" s="77" t="s">
        <v>120</v>
      </c>
      <c r="E65" s="77"/>
      <c r="G65" s="78" t="s">
        <v>54</v>
      </c>
      <c r="H65" s="78"/>
      <c r="I65" s="78"/>
      <c r="J65" s="78"/>
      <c r="K65" s="53"/>
      <c r="L65" s="56" t="s">
        <v>121</v>
      </c>
      <c r="M65" s="56"/>
      <c r="N65" s="56"/>
      <c r="O65" s="55"/>
      <c r="P65" s="55"/>
      <c r="Q65" s="55"/>
      <c r="R65" s="55"/>
      <c r="S65" s="55"/>
      <c r="T65" s="55"/>
      <c r="U65" s="55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H65" s="53"/>
      <c r="AI65" s="53"/>
      <c r="AJ65" s="53"/>
      <c r="AK65" s="53"/>
      <c r="AL65" s="53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</row>
    <row r="66" spans="1:53" s="52" customFormat="1" ht="15" customHeight="1" x14ac:dyDescent="0.25">
      <c r="B66" s="17" t="s">
        <v>122</v>
      </c>
      <c r="C66" s="17"/>
      <c r="D66" s="77" t="s">
        <v>120</v>
      </c>
      <c r="E66" s="77"/>
      <c r="G66" s="78" t="s">
        <v>54</v>
      </c>
      <c r="H66" s="78"/>
      <c r="I66" s="78"/>
      <c r="J66" s="78"/>
      <c r="K66" s="53"/>
      <c r="L66" s="56" t="s">
        <v>123</v>
      </c>
      <c r="M66" s="56"/>
      <c r="N66" s="56"/>
      <c r="O66" s="55"/>
      <c r="P66" s="55"/>
      <c r="Q66" s="55"/>
      <c r="R66" s="55"/>
      <c r="S66" s="55"/>
      <c r="T66" s="55"/>
      <c r="U66" s="55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H66" s="53"/>
      <c r="AI66" s="53"/>
      <c r="AJ66" s="53"/>
      <c r="AK66" s="53"/>
      <c r="AL66" s="53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</row>
    <row r="67" spans="1:53" s="52" customFormat="1" ht="15" customHeight="1" x14ac:dyDescent="0.25">
      <c r="B67" s="17" t="s">
        <v>124</v>
      </c>
      <c r="C67" s="17"/>
      <c r="D67" s="77" t="s">
        <v>125</v>
      </c>
      <c r="E67" s="77"/>
      <c r="G67" s="78" t="s">
        <v>54</v>
      </c>
      <c r="H67" s="78"/>
      <c r="I67" s="78"/>
      <c r="J67" s="78"/>
      <c r="K67" s="53"/>
      <c r="L67" s="56" t="s">
        <v>126</v>
      </c>
      <c r="M67" s="56"/>
      <c r="N67" s="56"/>
      <c r="O67" s="55"/>
      <c r="P67" s="55"/>
      <c r="Q67" s="55"/>
      <c r="R67" s="55"/>
      <c r="S67" s="55"/>
      <c r="T67" s="55"/>
      <c r="U67" s="55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H67" s="53"/>
      <c r="AI67" s="53"/>
      <c r="AJ67" s="53"/>
      <c r="AK67" s="53"/>
      <c r="AL67" s="53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</row>
    <row r="68" spans="1:53" s="52" customFormat="1" ht="15" customHeight="1" x14ac:dyDescent="0.25">
      <c r="B68" s="17" t="s">
        <v>127</v>
      </c>
      <c r="C68" s="17"/>
      <c r="D68" s="77" t="s">
        <v>128</v>
      </c>
      <c r="E68" s="77"/>
      <c r="G68" s="78" t="s">
        <v>54</v>
      </c>
      <c r="H68" s="78"/>
      <c r="I68" s="78"/>
      <c r="J68" s="78"/>
      <c r="K68" s="53"/>
      <c r="L68" s="56" t="s">
        <v>129</v>
      </c>
      <c r="M68" s="56"/>
      <c r="N68" s="56"/>
      <c r="O68" s="55"/>
      <c r="P68" s="55"/>
      <c r="Q68" s="55"/>
      <c r="R68" s="55"/>
      <c r="S68" s="55"/>
      <c r="T68" s="55"/>
      <c r="U68" s="55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H68" s="53"/>
      <c r="AI68" s="53"/>
      <c r="AJ68" s="53"/>
      <c r="AK68" s="53"/>
      <c r="AL68" s="53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</row>
    <row r="69" spans="1:53" s="52" customFormat="1" ht="15" customHeight="1" x14ac:dyDescent="0.25">
      <c r="B69" s="17" t="s">
        <v>130</v>
      </c>
      <c r="C69" s="17"/>
      <c r="D69" s="77" t="s">
        <v>131</v>
      </c>
      <c r="E69" s="77"/>
      <c r="G69" s="78" t="s">
        <v>54</v>
      </c>
      <c r="H69" s="78"/>
      <c r="I69" s="78"/>
      <c r="J69" s="78"/>
      <c r="K69" s="53"/>
      <c r="L69" s="56" t="s">
        <v>126</v>
      </c>
      <c r="M69" s="56"/>
      <c r="N69" s="56"/>
      <c r="O69" s="55"/>
      <c r="P69" s="55"/>
      <c r="Q69" s="55"/>
      <c r="R69" s="55"/>
      <c r="S69" s="55"/>
      <c r="T69" s="55"/>
      <c r="U69" s="55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H69" s="53"/>
      <c r="AI69" s="53"/>
      <c r="AJ69" s="53"/>
      <c r="AK69" s="53"/>
      <c r="AL69" s="53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</row>
    <row r="70" spans="1:53" s="52" customFormat="1" ht="15" customHeight="1" x14ac:dyDescent="0.25">
      <c r="B70" s="17" t="s">
        <v>144</v>
      </c>
      <c r="C70" s="17"/>
      <c r="D70" s="77" t="s">
        <v>146</v>
      </c>
      <c r="E70" s="77"/>
      <c r="G70" s="78" t="s">
        <v>54</v>
      </c>
      <c r="H70" s="78"/>
      <c r="I70" s="78"/>
      <c r="J70" s="78"/>
      <c r="K70" s="53"/>
      <c r="L70" s="56" t="s">
        <v>149</v>
      </c>
      <c r="M70" s="56"/>
      <c r="N70" s="56"/>
      <c r="O70" s="55"/>
      <c r="P70" s="55"/>
      <c r="Q70" s="55"/>
      <c r="R70" s="55"/>
      <c r="S70" s="55"/>
      <c r="T70" s="55"/>
      <c r="U70" s="55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H70" s="53"/>
      <c r="AI70" s="53"/>
      <c r="AJ70" s="53"/>
      <c r="AK70" s="53"/>
      <c r="AL70" s="53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</row>
    <row r="71" spans="1:53" s="52" customFormat="1" ht="15" customHeight="1" x14ac:dyDescent="0.25">
      <c r="B71" s="17" t="s">
        <v>145</v>
      </c>
      <c r="C71" s="17"/>
      <c r="D71" s="77" t="s">
        <v>146</v>
      </c>
      <c r="E71" s="77"/>
      <c r="G71" s="78" t="s">
        <v>54</v>
      </c>
      <c r="H71" s="78"/>
      <c r="I71" s="78"/>
      <c r="J71" s="78"/>
      <c r="K71" s="53"/>
      <c r="L71" s="56" t="s">
        <v>150</v>
      </c>
      <c r="M71" s="56"/>
      <c r="N71" s="56"/>
      <c r="O71" s="55"/>
      <c r="P71" s="55"/>
      <c r="Q71" s="55"/>
      <c r="R71" s="55"/>
      <c r="S71" s="55"/>
      <c r="T71" s="55"/>
      <c r="U71" s="55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H71" s="53"/>
      <c r="AI71" s="53"/>
      <c r="AJ71" s="53"/>
      <c r="AK71" s="53"/>
      <c r="AL71" s="53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</row>
    <row r="72" spans="1:53" s="52" customFormat="1" ht="15" customHeight="1" x14ac:dyDescent="0.25">
      <c r="B72" s="17" t="s">
        <v>154</v>
      </c>
      <c r="C72" s="17"/>
      <c r="D72" s="77" t="s">
        <v>155</v>
      </c>
      <c r="E72" s="77"/>
      <c r="G72" s="78" t="s">
        <v>54</v>
      </c>
      <c r="H72" s="78"/>
      <c r="I72" s="78"/>
      <c r="J72" s="78"/>
      <c r="K72" s="53"/>
      <c r="L72" s="56" t="s">
        <v>156</v>
      </c>
      <c r="M72" s="56"/>
      <c r="N72" s="56"/>
      <c r="O72" s="55"/>
      <c r="P72" s="55"/>
      <c r="Q72" s="55"/>
      <c r="R72" s="55"/>
      <c r="S72" s="55"/>
      <c r="T72" s="55"/>
      <c r="U72" s="55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H72" s="53"/>
      <c r="AI72" s="53"/>
      <c r="AJ72" s="53"/>
      <c r="AK72" s="53"/>
      <c r="AL72" s="53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</row>
    <row r="73" spans="1:53" s="52" customFormat="1" ht="15" customHeight="1" x14ac:dyDescent="0.25">
      <c r="D73" s="57"/>
      <c r="E73" s="58"/>
      <c r="G73" s="58"/>
      <c r="H73" s="58"/>
      <c r="I73" s="58"/>
      <c r="J73" s="58"/>
      <c r="K73" s="53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H73" s="53"/>
      <c r="AI73" s="53"/>
      <c r="AJ73" s="53"/>
      <c r="AK73" s="53"/>
      <c r="AL73" s="53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</row>
    <row r="74" spans="1:53" s="17" customFormat="1" ht="15" customHeight="1" x14ac:dyDescent="0.25">
      <c r="A74" s="45" t="s">
        <v>132</v>
      </c>
      <c r="B74" s="17" t="s">
        <v>133</v>
      </c>
      <c r="D74" s="90" t="s">
        <v>134</v>
      </c>
      <c r="E74" s="90"/>
      <c r="G74" s="91" t="s">
        <v>135</v>
      </c>
      <c r="H74" s="91"/>
      <c r="I74" s="91"/>
      <c r="J74" s="91"/>
      <c r="K74" s="59"/>
      <c r="L74" s="60" t="s">
        <v>136</v>
      </c>
      <c r="M74" s="60"/>
      <c r="N74" s="60"/>
      <c r="O74" s="60"/>
      <c r="P74" s="60"/>
      <c r="Q74" s="60"/>
      <c r="R74" s="60"/>
      <c r="S74" s="60"/>
      <c r="T74" s="60"/>
      <c r="U74" s="60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H74" s="43"/>
      <c r="AI74" s="43"/>
      <c r="AJ74" s="43"/>
      <c r="AK74" s="43"/>
      <c r="AL74" s="43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</row>
    <row r="75" spans="1:53" s="17" customFormat="1" ht="15" customHeight="1" x14ac:dyDescent="0.25">
      <c r="B75" s="17" t="s">
        <v>56</v>
      </c>
      <c r="D75" s="78" t="s">
        <v>137</v>
      </c>
      <c r="E75" s="78"/>
      <c r="G75" s="78" t="s">
        <v>54</v>
      </c>
      <c r="H75" s="78"/>
      <c r="I75" s="78"/>
      <c r="J75" s="78"/>
      <c r="K75" s="59"/>
      <c r="L75" s="60" t="s">
        <v>138</v>
      </c>
      <c r="M75" s="60"/>
      <c r="N75" s="60"/>
      <c r="O75" s="60"/>
      <c r="P75" s="60"/>
      <c r="Q75" s="60"/>
      <c r="R75" s="60"/>
      <c r="S75" s="60"/>
      <c r="T75" s="60"/>
      <c r="U75" s="60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H75" s="59"/>
      <c r="AI75" s="59"/>
      <c r="AJ75" s="59"/>
      <c r="AK75" s="59"/>
      <c r="AL75" s="59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</row>
    <row r="76" spans="1:53" s="17" customFormat="1" ht="15" customHeight="1" x14ac:dyDescent="0.25">
      <c r="B76" s="17" t="s">
        <v>59</v>
      </c>
      <c r="D76" s="78" t="s">
        <v>139</v>
      </c>
      <c r="E76" s="78"/>
      <c r="G76" s="78" t="s">
        <v>54</v>
      </c>
      <c r="H76" s="78"/>
      <c r="I76" s="78"/>
      <c r="J76" s="78"/>
      <c r="K76" s="59"/>
      <c r="L76" s="60" t="s">
        <v>140</v>
      </c>
      <c r="M76" s="56"/>
      <c r="N76" s="56"/>
      <c r="O76" s="56"/>
      <c r="P76" s="56"/>
      <c r="Q76" s="56"/>
      <c r="R76" s="56"/>
      <c r="S76" s="56"/>
      <c r="T76" s="56"/>
      <c r="U76" s="56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H76" s="59"/>
      <c r="AI76" s="59"/>
      <c r="AJ76" s="59"/>
      <c r="AK76" s="59"/>
      <c r="AL76" s="59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</row>
    <row r="77" spans="1:53" s="17" customFormat="1" ht="15" customHeight="1" x14ac:dyDescent="0.25">
      <c r="B77" s="17" t="s">
        <v>62</v>
      </c>
      <c r="D77" s="78" t="s">
        <v>152</v>
      </c>
      <c r="E77" s="78"/>
      <c r="G77" s="78" t="s">
        <v>54</v>
      </c>
      <c r="H77" s="78"/>
      <c r="I77" s="78"/>
      <c r="J77" s="78"/>
      <c r="K77" s="59"/>
      <c r="L77" s="60" t="s">
        <v>151</v>
      </c>
      <c r="M77" s="56"/>
      <c r="N77" s="56"/>
      <c r="O77" s="56"/>
      <c r="P77" s="56"/>
      <c r="Q77" s="56"/>
      <c r="R77" s="56"/>
      <c r="S77" s="56"/>
      <c r="T77" s="56"/>
      <c r="U77" s="56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H77" s="59"/>
      <c r="AI77" s="59"/>
      <c r="AJ77" s="59"/>
      <c r="AK77" s="59"/>
      <c r="AL77" s="59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</row>
    <row r="78" spans="1:53" s="65" customFormat="1" ht="15" customHeight="1" x14ac:dyDescent="0.25">
      <c r="A78" s="61"/>
      <c r="B78" s="61"/>
      <c r="C78" s="61"/>
      <c r="D78" s="62"/>
      <c r="E78" s="62"/>
      <c r="F78" s="61"/>
      <c r="G78" s="63"/>
      <c r="H78" s="64"/>
      <c r="I78" s="64"/>
      <c r="J78" s="64"/>
      <c r="L78" s="66"/>
      <c r="M78" s="66"/>
      <c r="N78" s="66"/>
      <c r="O78" s="42"/>
      <c r="P78" s="66"/>
      <c r="Q78" s="66"/>
      <c r="R78" s="66"/>
      <c r="S78" s="66"/>
      <c r="T78" s="66"/>
      <c r="U78" s="66"/>
      <c r="V78" s="42"/>
      <c r="W78" s="66"/>
      <c r="X78" s="42"/>
      <c r="Y78" s="66"/>
      <c r="Z78" s="66"/>
      <c r="AA78" s="66"/>
      <c r="AB78" s="66"/>
      <c r="AC78" s="66"/>
      <c r="AD78" s="66"/>
      <c r="AE78" s="66"/>
      <c r="AF78" s="66"/>
      <c r="AG78" s="61"/>
      <c r="AH78" s="67"/>
      <c r="AI78" s="67"/>
      <c r="AJ78" s="67"/>
      <c r="AK78" s="67"/>
      <c r="AL78" s="67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</row>
    <row r="79" spans="1:53" x14ac:dyDescent="0.25">
      <c r="C79" s="2" t="s">
        <v>141</v>
      </c>
      <c r="L79" s="2" t="s">
        <v>142</v>
      </c>
      <c r="R79" s="32"/>
      <c r="U79" s="32"/>
      <c r="AH79" s="2"/>
      <c r="AI79" s="2"/>
      <c r="AJ79" s="2"/>
      <c r="AK79" s="2"/>
      <c r="AL79" s="2"/>
      <c r="AZ79" s="2"/>
      <c r="BA79" s="2"/>
    </row>
    <row r="80" spans="1:53" ht="15" customHeight="1" x14ac:dyDescent="0.25">
      <c r="R80" s="32"/>
      <c r="U80" s="32"/>
      <c r="AH80" s="2"/>
      <c r="AI80" s="2"/>
      <c r="AJ80" s="2"/>
      <c r="AK80" s="2"/>
      <c r="AL80" s="2"/>
      <c r="AZ80" s="2"/>
      <c r="BA80" s="2"/>
    </row>
    <row r="81" spans="14:53" x14ac:dyDescent="0.25">
      <c r="AZ81" s="2"/>
      <c r="BA81" s="2"/>
    </row>
    <row r="82" spans="14:53" x14ac:dyDescent="0.25">
      <c r="AZ82" s="2"/>
      <c r="BA82" s="2"/>
    </row>
    <row r="83" spans="14:53" x14ac:dyDescent="0.25">
      <c r="AZ83" s="2"/>
      <c r="BA83" s="2"/>
    </row>
    <row r="84" spans="14:53" x14ac:dyDescent="0.25">
      <c r="AZ84" s="2"/>
      <c r="BA84" s="2"/>
    </row>
    <row r="85" spans="14:53" x14ac:dyDescent="0.25">
      <c r="AZ85" s="2"/>
      <c r="BA85" s="2"/>
    </row>
    <row r="86" spans="14:53" x14ac:dyDescent="0.25">
      <c r="AZ86" s="2"/>
      <c r="BA86" s="2"/>
    </row>
    <row r="87" spans="14:53" x14ac:dyDescent="0.25">
      <c r="N87" s="2" t="s">
        <v>143</v>
      </c>
      <c r="AZ87" s="2"/>
      <c r="BA87" s="2"/>
    </row>
    <row r="88" spans="14:53" x14ac:dyDescent="0.25">
      <c r="AZ88" s="2"/>
      <c r="BA88" s="2"/>
    </row>
    <row r="89" spans="14:53" x14ac:dyDescent="0.25">
      <c r="AZ89" s="2"/>
      <c r="BA89" s="2"/>
    </row>
  </sheetData>
  <mergeCells count="84">
    <mergeCell ref="D77:E77"/>
    <mergeCell ref="G77:J77"/>
    <mergeCell ref="D71:E71"/>
    <mergeCell ref="G71:J71"/>
    <mergeCell ref="D74:E74"/>
    <mergeCell ref="G74:J74"/>
    <mergeCell ref="D75:E75"/>
    <mergeCell ref="G75:J75"/>
    <mergeCell ref="D68:E68"/>
    <mergeCell ref="G68:J68"/>
    <mergeCell ref="D76:E76"/>
    <mergeCell ref="G76:J76"/>
    <mergeCell ref="D69:E69"/>
    <mergeCell ref="G69:J69"/>
    <mergeCell ref="D72:E72"/>
    <mergeCell ref="G72:J72"/>
    <mergeCell ref="D65:E65"/>
    <mergeCell ref="G65:J65"/>
    <mergeCell ref="D66:E66"/>
    <mergeCell ref="G66:J66"/>
    <mergeCell ref="D67:E67"/>
    <mergeCell ref="G67:J67"/>
    <mergeCell ref="D62:E62"/>
    <mergeCell ref="G62:J62"/>
    <mergeCell ref="D63:E63"/>
    <mergeCell ref="G63:J63"/>
    <mergeCell ref="D64:E64"/>
    <mergeCell ref="G64:J64"/>
    <mergeCell ref="D59:E59"/>
    <mergeCell ref="G59:J59"/>
    <mergeCell ref="D60:E60"/>
    <mergeCell ref="G60:J60"/>
    <mergeCell ref="D61:E61"/>
    <mergeCell ref="G61:J61"/>
    <mergeCell ref="D56:E56"/>
    <mergeCell ref="G56:J56"/>
    <mergeCell ref="D57:E57"/>
    <mergeCell ref="G57:J57"/>
    <mergeCell ref="D58:E58"/>
    <mergeCell ref="G58:J58"/>
    <mergeCell ref="D53:E53"/>
    <mergeCell ref="G53:J53"/>
    <mergeCell ref="D54:E54"/>
    <mergeCell ref="G54:J54"/>
    <mergeCell ref="D55:E55"/>
    <mergeCell ref="G55:J55"/>
    <mergeCell ref="D50:E50"/>
    <mergeCell ref="G50:J50"/>
    <mergeCell ref="D51:E51"/>
    <mergeCell ref="G51:J51"/>
    <mergeCell ref="D52:E52"/>
    <mergeCell ref="G52:J52"/>
    <mergeCell ref="D47:E47"/>
    <mergeCell ref="G47:J47"/>
    <mergeCell ref="D48:E48"/>
    <mergeCell ref="G48:J48"/>
    <mergeCell ref="D49:E49"/>
    <mergeCell ref="G49:J49"/>
    <mergeCell ref="B41:C41"/>
    <mergeCell ref="F41:J41"/>
    <mergeCell ref="B1:AG1"/>
    <mergeCell ref="AH1:AM1"/>
    <mergeCell ref="AN1:AX1"/>
    <mergeCell ref="M38:AF38"/>
    <mergeCell ref="AG38:AL38"/>
    <mergeCell ref="B40:C40"/>
    <mergeCell ref="D40:E40"/>
    <mergeCell ref="F40:J40"/>
    <mergeCell ref="AY1:AY2"/>
    <mergeCell ref="AZ1:AZ2"/>
    <mergeCell ref="M37:AF37"/>
    <mergeCell ref="AG37:AL37"/>
    <mergeCell ref="D70:E70"/>
    <mergeCell ref="G70:J70"/>
    <mergeCell ref="D42:E42"/>
    <mergeCell ref="G42:J42"/>
    <mergeCell ref="D43:E43"/>
    <mergeCell ref="G43:J43"/>
    <mergeCell ref="D44:E44"/>
    <mergeCell ref="G44:J44"/>
    <mergeCell ref="D45:E45"/>
    <mergeCell ref="G45:J45"/>
    <mergeCell ref="D46:E46"/>
    <mergeCell ref="G46:J46"/>
  </mergeCells>
  <pageMargins left="0.74803149606299213" right="0.74803149606299213" top="0.98425196850393704" bottom="0.19685039370078741" header="0.31496062992125984" footer="0.31496062992125984"/>
  <pageSetup paperSize="9" scale="74" orientation="portrait" r:id="rId1"/>
  <headerFooter alignWithMargins="0">
    <oddHeader xml:space="preserve">&amp;C
&amp;"Times New Roman,Bold"&amp;16Ludzas novada pašvaldības  saistību apmērs  2021.gadam,  EUR&amp;12
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21.06.2021.</vt:lpstr>
      <vt:lpstr>'21.06.2021.'!Drukas_apgabals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</dc:creator>
  <cp:lastModifiedBy>Inara</cp:lastModifiedBy>
  <dcterms:created xsi:type="dcterms:W3CDTF">2021-06-10T11:17:27Z</dcterms:created>
  <dcterms:modified xsi:type="dcterms:W3CDTF">2021-06-18T05:24:45Z</dcterms:modified>
</cp:coreProperties>
</file>